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liamstratton/Downloads/"/>
    </mc:Choice>
  </mc:AlternateContent>
  <xr:revisionPtr revIDLastSave="0" documentId="13_ncr:1_{A7198AD3-A313-F446-AF60-675809AC40E0}" xr6:coauthVersionLast="47" xr6:coauthVersionMax="47" xr10:uidLastSave="{00000000-0000-0000-0000-000000000000}"/>
  <bookViews>
    <workbookView xWindow="0" yWindow="600" windowWidth="28160" windowHeight="15620" xr2:uid="{00000000-000D-0000-FFFF-FFFF00000000}"/>
  </bookViews>
  <sheets>
    <sheet name="Site Walkthrough" sheetId="1" r:id="rId1"/>
    <sheet name="Action Plan" sheetId="2" r:id="rId2"/>
    <sheet name="Dashboard" sheetId="3" r:id="rId3"/>
    <sheet name="Guidance" sheetId="4" r:id="rId4"/>
    <sheet name="List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3" l="1"/>
  <c r="B33" i="3"/>
  <c r="C32" i="3"/>
  <c r="D32" i="3" s="1"/>
  <c r="B32" i="3"/>
  <c r="C31" i="3"/>
  <c r="B31" i="3"/>
  <c r="C30" i="3"/>
  <c r="D30" i="3" s="1"/>
  <c r="B30" i="3"/>
  <c r="C29" i="3"/>
  <c r="D29" i="3" s="1"/>
  <c r="B29" i="3"/>
  <c r="C28" i="3"/>
  <c r="D28" i="3" s="1"/>
  <c r="B28" i="3"/>
  <c r="C27" i="3"/>
  <c r="B27" i="3"/>
  <c r="C26" i="3"/>
  <c r="D26" i="3" s="1"/>
  <c r="B26" i="3"/>
  <c r="C25" i="3"/>
  <c r="B25" i="3"/>
  <c r="D24" i="3"/>
  <c r="C24" i="3"/>
  <c r="B24" i="3"/>
  <c r="C23" i="3"/>
  <c r="B23" i="3"/>
  <c r="D22" i="3"/>
  <c r="C22" i="3"/>
  <c r="B22" i="3"/>
  <c r="C21" i="3"/>
  <c r="B21" i="3"/>
  <c r="C20" i="3"/>
  <c r="D20" i="3" s="1"/>
  <c r="B20" i="3"/>
  <c r="C19" i="3"/>
  <c r="B19" i="3"/>
  <c r="C18" i="3"/>
  <c r="D18" i="3" s="1"/>
  <c r="B18" i="3"/>
  <c r="C17" i="3"/>
  <c r="D17" i="3" s="1"/>
  <c r="B17" i="3"/>
  <c r="C16" i="3"/>
  <c r="D16" i="3" s="1"/>
  <c r="B16" i="3"/>
  <c r="C15" i="3"/>
  <c r="B15" i="3"/>
  <c r="C14" i="3"/>
  <c r="D14" i="3" s="1"/>
  <c r="B14" i="3"/>
  <c r="C13" i="3"/>
  <c r="B13" i="3"/>
  <c r="D12" i="3"/>
  <c r="C12" i="3"/>
  <c r="B12" i="3"/>
  <c r="B8" i="3"/>
  <c r="B9" i="3" s="1"/>
  <c r="B7" i="3"/>
  <c r="B6" i="3"/>
  <c r="B5" i="3"/>
  <c r="A103" i="2"/>
  <c r="E102" i="2"/>
  <c r="B102" i="2"/>
  <c r="A102" i="2"/>
  <c r="A101" i="2"/>
  <c r="E100" i="2"/>
  <c r="D100" i="2"/>
  <c r="C100" i="2"/>
  <c r="A100" i="2"/>
  <c r="B100" i="2" s="1"/>
  <c r="E99" i="2"/>
  <c r="D99" i="2"/>
  <c r="C99" i="2"/>
  <c r="B99" i="2"/>
  <c r="A99" i="2"/>
  <c r="A98" i="2"/>
  <c r="C97" i="2"/>
  <c r="A97" i="2"/>
  <c r="B97" i="2" s="1"/>
  <c r="A96" i="2"/>
  <c r="A95" i="2"/>
  <c r="C95" i="2" s="1"/>
  <c r="E94" i="2"/>
  <c r="D94" i="2"/>
  <c r="A94" i="2"/>
  <c r="B94" i="2" s="1"/>
  <c r="E93" i="2"/>
  <c r="D93" i="2"/>
  <c r="C93" i="2"/>
  <c r="B93" i="2"/>
  <c r="A93" i="2"/>
  <c r="A92" i="2"/>
  <c r="B92" i="2" s="1"/>
  <c r="A91" i="2"/>
  <c r="E91" i="2" s="1"/>
  <c r="E90" i="2"/>
  <c r="C90" i="2"/>
  <c r="A90" i="2"/>
  <c r="D90" i="2" s="1"/>
  <c r="A89" i="2"/>
  <c r="B89" i="2" s="1"/>
  <c r="A88" i="2"/>
  <c r="B88" i="2" s="1"/>
  <c r="E87" i="2"/>
  <c r="D87" i="2"/>
  <c r="C87" i="2"/>
  <c r="B87" i="2"/>
  <c r="A87" i="2"/>
  <c r="E86" i="2"/>
  <c r="D86" i="2"/>
  <c r="C86" i="2"/>
  <c r="A86" i="2"/>
  <c r="B86" i="2" s="1"/>
  <c r="A85" i="2"/>
  <c r="A84" i="2"/>
  <c r="D84" i="2" s="1"/>
  <c r="E83" i="2"/>
  <c r="D83" i="2"/>
  <c r="A83" i="2"/>
  <c r="C83" i="2" s="1"/>
  <c r="A82" i="2"/>
  <c r="C82" i="2" s="1"/>
  <c r="E81" i="2"/>
  <c r="D81" i="2"/>
  <c r="C81" i="2"/>
  <c r="B81" i="2"/>
  <c r="A81" i="2"/>
  <c r="E80" i="2"/>
  <c r="A80" i="2"/>
  <c r="C80" i="2" s="1"/>
  <c r="D79" i="2"/>
  <c r="C79" i="2"/>
  <c r="A79" i="2"/>
  <c r="E79" i="2" s="1"/>
  <c r="A78" i="2"/>
  <c r="A77" i="2"/>
  <c r="C77" i="2" s="1"/>
  <c r="E76" i="2"/>
  <c r="D76" i="2"/>
  <c r="A76" i="2"/>
  <c r="B76" i="2" s="1"/>
  <c r="E75" i="2"/>
  <c r="D75" i="2"/>
  <c r="C75" i="2"/>
  <c r="B75" i="2"/>
  <c r="A75" i="2"/>
  <c r="A74" i="2"/>
  <c r="A73" i="2"/>
  <c r="E73" i="2" s="1"/>
  <c r="E72" i="2"/>
  <c r="C72" i="2"/>
  <c r="A72" i="2"/>
  <c r="D72" i="2" s="1"/>
  <c r="A71" i="2"/>
  <c r="A70" i="2"/>
  <c r="B70" i="2" s="1"/>
  <c r="E69" i="2"/>
  <c r="D69" i="2"/>
  <c r="C69" i="2"/>
  <c r="B69" i="2"/>
  <c r="A69" i="2"/>
  <c r="E68" i="2"/>
  <c r="D68" i="2"/>
  <c r="C68" i="2"/>
  <c r="A68" i="2"/>
  <c r="B68" i="2" s="1"/>
  <c r="A67" i="2"/>
  <c r="A66" i="2"/>
  <c r="D66" i="2" s="1"/>
  <c r="E65" i="2"/>
  <c r="D65" i="2"/>
  <c r="A65" i="2"/>
  <c r="C65" i="2" s="1"/>
  <c r="A64" i="2"/>
  <c r="C64" i="2" s="1"/>
  <c r="E63" i="2"/>
  <c r="D63" i="2"/>
  <c r="C63" i="2"/>
  <c r="B63" i="2"/>
  <c r="A63" i="2"/>
  <c r="A62" i="2"/>
  <c r="D61" i="2"/>
  <c r="C61" i="2"/>
  <c r="A61" i="2"/>
  <c r="E61" i="2" s="1"/>
  <c r="A60" i="2"/>
  <c r="A59" i="2"/>
  <c r="E58" i="2"/>
  <c r="D58" i="2"/>
  <c r="A58" i="2"/>
  <c r="B58" i="2" s="1"/>
  <c r="E57" i="2"/>
  <c r="D57" i="2"/>
  <c r="C57" i="2"/>
  <c r="B57" i="2"/>
  <c r="A57" i="2"/>
  <c r="A56" i="2"/>
  <c r="A55" i="2"/>
  <c r="E54" i="2"/>
  <c r="C54" i="2"/>
  <c r="A54" i="2"/>
  <c r="D54" i="2" s="1"/>
  <c r="A53" i="2"/>
  <c r="A52" i="2"/>
  <c r="E51" i="2"/>
  <c r="D51" i="2"/>
  <c r="C51" i="2"/>
  <c r="B51" i="2"/>
  <c r="A51" i="2"/>
  <c r="E50" i="2"/>
  <c r="D50" i="2"/>
  <c r="C50" i="2"/>
  <c r="A50" i="2"/>
  <c r="B50" i="2" s="1"/>
  <c r="C49" i="2"/>
  <c r="B49" i="2"/>
  <c r="A49" i="2"/>
  <c r="A48" i="2"/>
  <c r="E47" i="2"/>
  <c r="D47" i="2"/>
  <c r="A47" i="2"/>
  <c r="C47" i="2" s="1"/>
  <c r="D46" i="2"/>
  <c r="C46" i="2"/>
  <c r="A46" i="2"/>
  <c r="E45" i="2"/>
  <c r="D45" i="2"/>
  <c r="C45" i="2"/>
  <c r="B45" i="2"/>
  <c r="A45" i="2"/>
  <c r="A44" i="2"/>
  <c r="D43" i="2"/>
  <c r="C43" i="2"/>
  <c r="A43" i="2"/>
  <c r="E43" i="2" s="1"/>
  <c r="A42" i="2"/>
  <c r="C42" i="2" s="1"/>
  <c r="A41" i="2"/>
  <c r="E40" i="2"/>
  <c r="D40" i="2"/>
  <c r="A40" i="2"/>
  <c r="B40" i="2" s="1"/>
  <c r="E39" i="2"/>
  <c r="D39" i="2"/>
  <c r="C39" i="2"/>
  <c r="B39" i="2"/>
  <c r="A39" i="2"/>
  <c r="A38" i="2"/>
  <c r="C38" i="2" s="1"/>
  <c r="A37" i="2"/>
  <c r="E36" i="2"/>
  <c r="C36" i="2"/>
  <c r="A36" i="2"/>
  <c r="D36" i="2" s="1"/>
  <c r="A35" i="2"/>
  <c r="A34" i="2"/>
  <c r="E33" i="2"/>
  <c r="D33" i="2"/>
  <c r="C33" i="2"/>
  <c r="B33" i="2"/>
  <c r="A33" i="2"/>
  <c r="E32" i="2"/>
  <c r="D32" i="2"/>
  <c r="C32" i="2"/>
  <c r="A32" i="2"/>
  <c r="B32" i="2" s="1"/>
  <c r="A31" i="2"/>
  <c r="A30" i="2"/>
  <c r="E29" i="2"/>
  <c r="D29" i="2"/>
  <c r="A29" i="2"/>
  <c r="C29" i="2" s="1"/>
  <c r="A28" i="2"/>
  <c r="E27" i="2"/>
  <c r="D27" i="2"/>
  <c r="C27" i="2"/>
  <c r="B27" i="2"/>
  <c r="A27" i="2"/>
  <c r="E26" i="2"/>
  <c r="A26" i="2"/>
  <c r="D25" i="2"/>
  <c r="C25" i="2"/>
  <c r="A25" i="2"/>
  <c r="E25" i="2" s="1"/>
  <c r="C24" i="2"/>
  <c r="B24" i="2"/>
  <c r="A24" i="2"/>
  <c r="A23" i="2"/>
  <c r="E22" i="2"/>
  <c r="D22" i="2"/>
  <c r="A22" i="2"/>
  <c r="B22" i="2" s="1"/>
  <c r="E21" i="2"/>
  <c r="D21" i="2"/>
  <c r="C21" i="2"/>
  <c r="B21" i="2"/>
  <c r="A21" i="2"/>
  <c r="C20" i="2"/>
  <c r="B20" i="2"/>
  <c r="A20" i="2"/>
  <c r="A19" i="2"/>
  <c r="E18" i="2"/>
  <c r="C18" i="2"/>
  <c r="A18" i="2"/>
  <c r="D18" i="2" s="1"/>
  <c r="D17" i="2"/>
  <c r="B17" i="2"/>
  <c r="A17" i="2"/>
  <c r="A16" i="2"/>
  <c r="E15" i="2"/>
  <c r="D15" i="2"/>
  <c r="C15" i="2"/>
  <c r="B15" i="2"/>
  <c r="A15" i="2"/>
  <c r="E14" i="2"/>
  <c r="D14" i="2"/>
  <c r="C14" i="2"/>
  <c r="A14" i="2"/>
  <c r="B14" i="2" s="1"/>
  <c r="A13" i="2"/>
  <c r="C13" i="2" s="1"/>
  <c r="A12" i="2"/>
  <c r="E11" i="2"/>
  <c r="D11" i="2"/>
  <c r="A11" i="2"/>
  <c r="C11" i="2" s="1"/>
  <c r="A10" i="2"/>
  <c r="C10" i="2" s="1"/>
  <c r="E9" i="2"/>
  <c r="D9" i="2"/>
  <c r="C9" i="2"/>
  <c r="B9" i="2"/>
  <c r="A9" i="2"/>
  <c r="A8" i="2"/>
  <c r="D7" i="2"/>
  <c r="C7" i="2"/>
  <c r="A7" i="2"/>
  <c r="E7" i="2" s="1"/>
  <c r="A6" i="2"/>
  <c r="B6" i="2" s="1"/>
  <c r="A5" i="2"/>
  <c r="E4" i="2"/>
  <c r="D4" i="2"/>
  <c r="A4" i="2"/>
  <c r="B4" i="2" s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C6" i="2" l="1"/>
  <c r="B44" i="2"/>
  <c r="D44" i="2"/>
  <c r="C44" i="2"/>
  <c r="C71" i="2"/>
  <c r="E71" i="2"/>
  <c r="D71" i="2"/>
  <c r="B4" i="3"/>
  <c r="E20" i="2"/>
  <c r="D20" i="2"/>
  <c r="D24" i="2"/>
  <c r="E24" i="2"/>
  <c r="B26" i="2"/>
  <c r="D26" i="2"/>
  <c r="C26" i="2"/>
  <c r="E49" i="2"/>
  <c r="D49" i="2"/>
  <c r="B52" i="2"/>
  <c r="C52" i="2"/>
  <c r="E52" i="2"/>
  <c r="D52" i="2"/>
  <c r="E98" i="2"/>
  <c r="D98" i="2"/>
  <c r="C98" i="2"/>
  <c r="B98" i="2"/>
  <c r="C5" i="2"/>
  <c r="E5" i="2"/>
  <c r="D5" i="2"/>
  <c r="B5" i="2"/>
  <c r="B28" i="2"/>
  <c r="E28" i="2"/>
  <c r="D30" i="2"/>
  <c r="C30" i="2"/>
  <c r="B30" i="2"/>
  <c r="E30" i="2"/>
  <c r="C53" i="2"/>
  <c r="E53" i="2"/>
  <c r="E55" i="2"/>
  <c r="B55" i="2"/>
  <c r="D55" i="2"/>
  <c r="C55" i="2"/>
  <c r="D12" i="2"/>
  <c r="E12" i="2"/>
  <c r="C12" i="2"/>
  <c r="B12" i="2"/>
  <c r="D28" i="2"/>
  <c r="E37" i="2"/>
  <c r="C37" i="2"/>
  <c r="B37" i="2"/>
  <c r="D37" i="2"/>
  <c r="C41" i="2"/>
  <c r="D41" i="2"/>
  <c r="B41" i="2"/>
  <c r="E41" i="2"/>
  <c r="B64" i="2"/>
  <c r="E64" i="2"/>
  <c r="C59" i="2"/>
  <c r="B59" i="2"/>
  <c r="E59" i="2"/>
  <c r="D59" i="2"/>
  <c r="B34" i="2"/>
  <c r="D34" i="2"/>
  <c r="C34" i="2"/>
  <c r="E34" i="2"/>
  <c r="D56" i="2"/>
  <c r="E56" i="2"/>
  <c r="D60" i="2"/>
  <c r="E60" i="2"/>
  <c r="B10" i="2"/>
  <c r="E10" i="2"/>
  <c r="B82" i="2"/>
  <c r="E82" i="2"/>
  <c r="D82" i="2"/>
  <c r="E92" i="2"/>
  <c r="D92" i="2"/>
  <c r="C92" i="2"/>
  <c r="D6" i="2"/>
  <c r="E6" i="2"/>
  <c r="B8" i="2"/>
  <c r="D8" i="2"/>
  <c r="C8" i="2"/>
  <c r="C28" i="2"/>
  <c r="E31" i="2"/>
  <c r="D31" i="2"/>
  <c r="B53" i="2"/>
  <c r="C62" i="2"/>
  <c r="B62" i="2"/>
  <c r="D62" i="2"/>
  <c r="D96" i="2"/>
  <c r="E96" i="2"/>
  <c r="C96" i="2"/>
  <c r="E8" i="2"/>
  <c r="B31" i="2"/>
  <c r="C35" i="2"/>
  <c r="E35" i="2"/>
  <c r="D53" i="2"/>
  <c r="B56" i="2"/>
  <c r="B60" i="2"/>
  <c r="E62" i="2"/>
  <c r="D78" i="2"/>
  <c r="E78" i="2"/>
  <c r="C78" i="2"/>
  <c r="E85" i="2"/>
  <c r="D85" i="2"/>
  <c r="C85" i="2"/>
  <c r="C89" i="2"/>
  <c r="E89" i="2"/>
  <c r="D89" i="2"/>
  <c r="B96" i="2"/>
  <c r="D15" i="3"/>
  <c r="E13" i="2"/>
  <c r="D13" i="2"/>
  <c r="B16" i="2"/>
  <c r="E16" i="2"/>
  <c r="D16" i="2"/>
  <c r="C16" i="2"/>
  <c r="C31" i="2"/>
  <c r="B35" i="2"/>
  <c r="E38" i="2"/>
  <c r="D38" i="2"/>
  <c r="D42" i="2"/>
  <c r="E42" i="2"/>
  <c r="C56" i="2"/>
  <c r="C60" i="2"/>
  <c r="E67" i="2"/>
  <c r="D67" i="2"/>
  <c r="C67" i="2"/>
  <c r="E74" i="2"/>
  <c r="D74" i="2"/>
  <c r="C74" i="2"/>
  <c r="B78" i="2"/>
  <c r="B85" i="2"/>
  <c r="D10" i="2"/>
  <c r="B13" i="2"/>
  <c r="C17" i="2"/>
  <c r="E17" i="2"/>
  <c r="E19" i="2"/>
  <c r="C19" i="2"/>
  <c r="B19" i="2"/>
  <c r="D19" i="2"/>
  <c r="C23" i="2"/>
  <c r="D23" i="2"/>
  <c r="B23" i="2"/>
  <c r="E23" i="2"/>
  <c r="D35" i="2"/>
  <c r="B38" i="2"/>
  <c r="B42" i="2"/>
  <c r="E44" i="2"/>
  <c r="B46" i="2"/>
  <c r="E46" i="2"/>
  <c r="D48" i="2"/>
  <c r="B48" i="2"/>
  <c r="E48" i="2"/>
  <c r="C48" i="2"/>
  <c r="D64" i="2"/>
  <c r="B67" i="2"/>
  <c r="B71" i="2"/>
  <c r="B74" i="2"/>
  <c r="D27" i="3"/>
  <c r="C101" i="2"/>
  <c r="B101" i="2"/>
  <c r="D25" i="3"/>
  <c r="D70" i="2"/>
  <c r="C4" i="2"/>
  <c r="B7" i="2"/>
  <c r="B11" i="2"/>
  <c r="B18" i="2"/>
  <c r="C22" i="2"/>
  <c r="B25" i="2"/>
  <c r="B29" i="2"/>
  <c r="B36" i="2"/>
  <c r="C40" i="2"/>
  <c r="B43" i="2"/>
  <c r="B47" i="2"/>
  <c r="B54" i="2"/>
  <c r="C58" i="2"/>
  <c r="B61" i="2"/>
  <c r="B65" i="2"/>
  <c r="E66" i="2"/>
  <c r="E70" i="2"/>
  <c r="B72" i="2"/>
  <c r="D73" i="2"/>
  <c r="C76" i="2"/>
  <c r="E77" i="2"/>
  <c r="B79" i="2"/>
  <c r="D80" i="2"/>
  <c r="B83" i="2"/>
  <c r="E84" i="2"/>
  <c r="E88" i="2"/>
  <c r="B90" i="2"/>
  <c r="D91" i="2"/>
  <c r="C94" i="2"/>
  <c r="E95" i="2"/>
  <c r="D102" i="2"/>
  <c r="C102" i="2"/>
  <c r="D19" i="3"/>
  <c r="D31" i="3"/>
  <c r="D23" i="3"/>
  <c r="E103" i="2"/>
  <c r="D103" i="2"/>
  <c r="D13" i="3"/>
  <c r="B66" i="2"/>
  <c r="C70" i="2"/>
  <c r="B73" i="2"/>
  <c r="B77" i="2"/>
  <c r="B80" i="2"/>
  <c r="B84" i="2"/>
  <c r="C88" i="2"/>
  <c r="B91" i="2"/>
  <c r="B95" i="2"/>
  <c r="D101" i="2"/>
  <c r="B103" i="2"/>
  <c r="C66" i="2"/>
  <c r="C73" i="2"/>
  <c r="D77" i="2"/>
  <c r="C84" i="2"/>
  <c r="D88" i="2"/>
  <c r="C91" i="2"/>
  <c r="D95" i="2"/>
  <c r="E97" i="2"/>
  <c r="D97" i="2"/>
  <c r="E101" i="2"/>
  <c r="C103" i="2"/>
  <c r="D21" i="3"/>
  <c r="D33" i="3"/>
</calcChain>
</file>

<file path=xl/sharedStrings.xml><?xml version="1.0" encoding="utf-8"?>
<sst xmlns="http://schemas.openxmlformats.org/spreadsheetml/2006/main" count="715" uniqueCount="344">
  <si>
    <t>Use Yes / No / N/A. N/A is excluded from scoring. Critical failures are highlighted separately from the overall readiness percentage.</t>
  </si>
  <si>
    <t>ID</t>
  </si>
  <si>
    <t>Section</t>
  </si>
  <si>
    <t>CQC Regulation</t>
  </si>
  <si>
    <t>Inspection Question</t>
  </si>
  <si>
    <t>Risk Level</t>
  </si>
  <si>
    <t>Response</t>
  </si>
  <si>
    <t>Weighted Score</t>
  </si>
  <si>
    <t>Evidence / Inspector Notes</t>
  </si>
  <si>
    <t>Recommended Action if No</t>
  </si>
  <si>
    <t>Source / Guidance</t>
  </si>
  <si>
    <t>Infection Prevention &amp; Control</t>
  </si>
  <si>
    <t>Reg 12, 15</t>
  </si>
  <si>
    <t>Is there an up-to-date infection prevention and control policy appropriate to the service?</t>
  </si>
  <si>
    <t>High</t>
  </si>
  <si>
    <t>Review and update the IPC policy so it reflects current guidance and the service provided.</t>
  </si>
  <si>
    <t>https://www.cqc.org.uk/guidance-regulation/providers/regulations-service-providers-and-managers/health-social-care-act/regulation-12</t>
  </si>
  <si>
    <t>Is a named IPC lead identified and are their responsibilities clear?</t>
  </si>
  <si>
    <t>Medium</t>
  </si>
  <si>
    <t>Appoint or confirm an IPC lead and document responsibilities.</t>
  </si>
  <si>
    <t>Are treatment and clinical areas visibly clean and free from avoidable contamination?</t>
  </si>
  <si>
    <t>Critical</t>
  </si>
  <si>
    <t>Address immediate cleanliness risks and review cleaning arrangements before further clinical use where safety is affected.</t>
  </si>
  <si>
    <t>Are cleaning schedules available, current and completed consistently?</t>
  </si>
  <si>
    <t>Implement and monitor documented cleaning schedules.</t>
  </si>
  <si>
    <t>Reg 12</t>
  </si>
  <si>
    <t>Are hand hygiene facilities, soap, towels and alcohol hand rub available where required?</t>
  </si>
  <si>
    <t>Provide appropriate hand hygiene facilities and supplies and monitor availability.</t>
  </si>
  <si>
    <t>Is appropriate PPE available, accessible and used correctly by staff?</t>
  </si>
  <si>
    <t>Review PPE availability, staff guidance and competency.</t>
  </si>
  <si>
    <t>Are clinical waste and sharps managed, segregated, stored and collected safely?</t>
  </si>
  <si>
    <t>Correct unsafe waste or sharps arrangements and verify compliant disposal processes.</t>
  </si>
  <si>
    <t>Are sharps bins correctly assembled, labelled, positioned and not overfilled?</t>
  </si>
  <si>
    <t>Replace or reposition non-compliant sharps containers and brief staff.</t>
  </si>
  <si>
    <t>Reg 12, 17</t>
  </si>
  <si>
    <t>Are IPC audits completed at appropriate intervals and followed by documented actions?</t>
  </si>
  <si>
    <t>Introduce or complete IPC audits and record resulting improvement actions.</t>
  </si>
  <si>
    <t>Are staff able to explain procedures following a sharps or exposure incident?</t>
  </si>
  <si>
    <t>Provide clear exposure incident procedures and ensure staff understand escalation.</t>
  </si>
  <si>
    <t>Fire Safety</t>
  </si>
  <si>
    <t>Is a current documented fire risk assessment in place and regularly reviewed?</t>
  </si>
  <si>
    <t>Arrange a competent review of the fire risk assessment and complete identified actions.</t>
  </si>
  <si>
    <t>Are weekly fire alarm checks completed and documented?</t>
  </si>
  <si>
    <t>Introduce weekly alarm testing and retain a complete fire safety log.</t>
  </si>
  <si>
    <t>Are regular fire evacuation drills completed and documented?</t>
  </si>
  <si>
    <t>Schedule and record fire evacuation drills, including learning and actions.</t>
  </si>
  <si>
    <t>Is firefighting equipment regularly serviced and servicing evidence available?</t>
  </si>
  <si>
    <t>Arrange servicing by a competent provider and address any expired or defective equipment.</t>
  </si>
  <si>
    <t>Are fire exits, escape routes and fire doors unobstructed and appropriately maintained?</t>
  </si>
  <si>
    <t>Remove obstructions and address defects affecting safe evacuation immediately.</t>
  </si>
  <si>
    <t>Are emergency exit signs and emergency lighting appropriate and checked?</t>
  </si>
  <si>
    <t>Review emergency signage and lighting and implement documented checks.</t>
  </si>
  <si>
    <t>Reg 12, 18</t>
  </si>
  <si>
    <t>Have staff received appropriate fire safety training and do they know the evacuation procedure?</t>
  </si>
  <si>
    <t>Update fire safety training and ensure staff understand local evacuation arrangements.</t>
  </si>
  <si>
    <t>Reg 9, 12</t>
  </si>
  <si>
    <t>Are evacuation arrangements adapted for people who may require additional assistance?</t>
  </si>
  <si>
    <t>Assess evacuation needs and document suitable arrangements for people requiring assistance.</t>
  </si>
  <si>
    <t>https://www.cqc.org.uk/guidance-regulation/providers/regulations-service-providers-and-managers/health-social-care-act/regulation-9</t>
  </si>
  <si>
    <t>Legionella &amp; Water Safety</t>
  </si>
  <si>
    <t>Is a current legionella risk assessment in place?</t>
  </si>
  <si>
    <t>Arrange or update a competent legionella risk assessment and implement its action plan.</t>
  </si>
  <si>
    <t>Are hot and cold water temperatures monitored at the required outlets and documented?</t>
  </si>
  <si>
    <t>Implement a documented water temperature monitoring programme based on the risk assessment.</t>
  </si>
  <si>
    <t>Are actions identified in the legionella risk assessment tracked to completion?</t>
  </si>
  <si>
    <t>Create an action tracker and close outstanding legionella control actions.</t>
  </si>
  <si>
    <t>Are infrequently used outlets identified and managed through an appropriate flushing regime?</t>
  </si>
  <si>
    <t>Identify little-used outlets and implement a documented flushing regime where required.</t>
  </si>
  <si>
    <t>Risk Assessments &amp; H&amp;S</t>
  </si>
  <si>
    <t>Is there an up-to-date premises health and safety risk assessment?</t>
  </si>
  <si>
    <t>Review the premises risk assessment and implement outstanding controls.</t>
  </si>
  <si>
    <t>Is there an up-to-date COSHH assessment and inventory for hazardous substances?</t>
  </si>
  <si>
    <t>Review hazardous substances, safety data and COSHH assessments.</t>
  </si>
  <si>
    <t>Are identified risks assigned actions, owners and review dates?</t>
  </si>
  <si>
    <t>Introduce a risk action log with accountable owners and review dates.</t>
  </si>
  <si>
    <t>Are slips, trips, storage and general environmental hazards adequately controlled?</t>
  </si>
  <si>
    <t>Correct environmental hazards and record actions taken.</t>
  </si>
  <si>
    <t>Is there a current business continuity plan covering foreseeable disruption?</t>
  </si>
  <si>
    <t>Develop or update the business continuity plan and test key arrangements.</t>
  </si>
  <si>
    <t>Accessibility &amp; Reasonable Adjustments</t>
  </si>
  <si>
    <t>Reg 9, 10</t>
  </si>
  <si>
    <t>Is a reasonable adjustment/accessibility risk assessment or equivalent review in place?</t>
  </si>
  <si>
    <t>Complete an accessibility review and document reasonable adjustments.</t>
  </si>
  <si>
    <t>Are patients' communication and accessibility needs identified and recorded?</t>
  </si>
  <si>
    <t>Implement a reliable process for identifying and recording communication and accessibility needs.</t>
  </si>
  <si>
    <t>Are appropriate communication aids, interpreting or accessible information arrangements available?</t>
  </si>
  <si>
    <t>Review accessible information and interpreting arrangements and address gaps.</t>
  </si>
  <si>
    <t>Can staff explain how they make reasonable adjustments for individual patients?</t>
  </si>
  <si>
    <t>Provide staff guidance and examples of reasonable adjustments relevant to the service.</t>
  </si>
  <si>
    <t>Premises &amp; Security</t>
  </si>
  <si>
    <t>Are premises suitable, secure, well maintained and appropriate for the regulated activities provided?</t>
  </si>
  <si>
    <t>Review premises suitability and complete outstanding maintenance or security actions.</t>
  </si>
  <si>
    <t>Reg 10, 15</t>
  </si>
  <si>
    <t>Do consultation and treatment areas protect patient privacy and dignity?</t>
  </si>
  <si>
    <t>Modify arrangements to protect visual and auditory privacy.</t>
  </si>
  <si>
    <t>https://www.cqc.org.uk/guidance-regulation/providers/regulations-service-providers-and-managers/health-social-care-act/regulation-10</t>
  </si>
  <si>
    <t>Are maintenance issues recorded, prioritised and resolved within appropriate timescales?</t>
  </si>
  <si>
    <t>Introduce or strengthen the premises maintenance log and escalation process.</t>
  </si>
  <si>
    <t>Are restricted clinical, medicines and records areas protected from unauthorised access?</t>
  </si>
  <si>
    <t>Improve access controls for restricted areas and sensitive materials.</t>
  </si>
  <si>
    <t>Equipment &amp; Medical Devices</t>
  </si>
  <si>
    <t>Is there an up-to-date inventory of clinical and non-clinical equipment?</t>
  </si>
  <si>
    <t>Create and maintain an equipment inventory with service and test dates.</t>
  </si>
  <si>
    <t>Is clinical equipment serviced and maintained in line with manufacturer requirements?</t>
  </si>
  <si>
    <t>Remove unsafe equipment from use where necessary and arrange overdue servicing.</t>
  </si>
  <si>
    <t>Is equipment requiring calibration calibrated at appropriate intervals with evidence available?</t>
  </si>
  <si>
    <t>Arrange overdue calibration and establish a monitoring schedule.</t>
  </si>
  <si>
    <t>Is electrical equipment subject to an appropriate electrical safety/PAT testing regime based on risk?</t>
  </si>
  <si>
    <t>Review electrical equipment safety arrangements and arrange inspection/testing where indicated.</t>
  </si>
  <si>
    <t>Are equipment faults recorded, equipment isolated when unsafe and repairs tracked?</t>
  </si>
  <si>
    <t>Implement a clear defect reporting, isolation and repair process.</t>
  </si>
  <si>
    <t>Are staff trained and competent to use equipment relevant to their role?</t>
  </si>
  <si>
    <t>Assess competency and provide equipment-specific training where required.</t>
  </si>
  <si>
    <t>Emergency Preparedness</t>
  </si>
  <si>
    <t>Are emergency medicines and equipment appropriate to the service and readily accessible?</t>
  </si>
  <si>
    <t>Review emergency provision against relevant national guidance and address missing items immediately.</t>
  </si>
  <si>
    <t>Are emergency medicines and equipment checked at documented intervals?</t>
  </si>
  <si>
    <t>Implement documented checks of emergency medicines and equipment.</t>
  </si>
  <si>
    <t>Are medicine and consumable expiry dates monitored effectively?</t>
  </si>
  <si>
    <t>Remove expired stock and implement a reliable expiry-date monitoring system.</t>
  </si>
  <si>
    <t>Have relevant staff completed current basic life support/resuscitation training?</t>
  </si>
  <si>
    <t>Arrange required resuscitation training and ensure safe interim staffing arrangements.</t>
  </si>
  <si>
    <t>Are emergency procedures clearly documented and understood by staff?</t>
  </si>
  <si>
    <t>Review emergency procedures and brief staff on roles and escalation.</t>
  </si>
  <si>
    <t>Safeguarding</t>
  </si>
  <si>
    <t>Reg 13</t>
  </si>
  <si>
    <t>Are safeguarding policies current and appropriate to the service?</t>
  </si>
  <si>
    <t>Review safeguarding policies against current local and national arrangements.</t>
  </si>
  <si>
    <t>https://www.cqc.org.uk/guidance-regulation/providers/regulations-service-providers-and-managers/health-social-care-act/regulation-13</t>
  </si>
  <si>
    <t>Reg 13, 18</t>
  </si>
  <si>
    <t>Have staff completed safeguarding training appropriate to their role?</t>
  </si>
  <si>
    <t>Arrange role-appropriate safeguarding training and track completion.</t>
  </si>
  <si>
    <t>Can staff identify safeguarding leads and explain how to report or escalate a concern?</t>
  </si>
  <si>
    <t>Clarify safeguarding leadership and escalation routes and brief all staff.</t>
  </si>
  <si>
    <t>Reg 13, 17</t>
  </si>
  <si>
    <t>Are safeguarding concerns, referrals and learning appropriately documented and reviewed?</t>
  </si>
  <si>
    <t>Strengthen safeguarding records, oversight and learning processes.</t>
  </si>
  <si>
    <t>Recruitment</t>
  </si>
  <si>
    <t>Reg 19</t>
  </si>
  <si>
    <t>Do personnel files contain appropriate identity and right-to-work evidence?</t>
  </si>
  <si>
    <t>Complete missing identity/right-to-work checks and retain evidence.</t>
  </si>
  <si>
    <t>https://www.cqc.org.uk/guidance-regulation/providers/regulations-service-providers-and-managers/health-social-care-act/regulation-19</t>
  </si>
  <si>
    <t>Are DBS checks at the appropriate workforce and level completed where required?</t>
  </si>
  <si>
    <t>Complete required DBS checks and risk assess any interim arrangements.</t>
  </si>
  <si>
    <t>Are employment history and unexplained gaps appropriately reviewed?</t>
  </si>
  <si>
    <t>Obtain and review complete employment histories and investigate relevant gaps.</t>
  </si>
  <si>
    <t>Are satisfactory references obtained and retained where required?</t>
  </si>
  <si>
    <t>Obtain and document appropriate references.</t>
  </si>
  <si>
    <t>Are professional registrations and NHS Performers List status checked where relevant?</t>
  </si>
  <si>
    <t>Verify required professional registration/performer status before relevant clinical work.</t>
  </si>
  <si>
    <t>Is professional indemnity evidence current and expiry dates monitored where relevant?</t>
  </si>
  <si>
    <t>Obtain current indemnity evidence and introduce expiry monitoring.</t>
  </si>
  <si>
    <t>Are qualifications and role-specific competencies verified before staff undertake duties?</t>
  </si>
  <si>
    <t>Verify qualifications and competence before staff perform affected duties.</t>
  </si>
  <si>
    <t>Staffing, Training &amp; Appraisal</t>
  </si>
  <si>
    <t>Reg 18</t>
  </si>
  <si>
    <t>Are staffing levels and skill mix sufficient for the service and patient needs?</t>
  </si>
  <si>
    <t>Review staffing and skill mix and address unsafe gaps.</t>
  </si>
  <si>
    <t>https://www.cqc.org.uk/guidance-regulation/providers/regulations-service-providers-and-managers/health-social-care-act/regulation-18</t>
  </si>
  <si>
    <t>Is there a current training matrix showing required and completed training for each role?</t>
  </si>
  <si>
    <t>Create or update the training matrix and address overdue training.</t>
  </si>
  <si>
    <t>Is mandatory training kept current and appropriate to staff roles?</t>
  </si>
  <si>
    <t>Complete overdue training and define role-specific requirements.</t>
  </si>
  <si>
    <t>Are staff appraisals completed at planned intervals and documented?</t>
  </si>
  <si>
    <t>Complete overdue appraisals and introduce a monitoring schedule.</t>
  </si>
  <si>
    <t>Do staff receive appropriate supervision, support and opportunities to discuss development?</t>
  </si>
  <si>
    <t>Implement regular supervision/support arrangements appropriate to roles.</t>
  </si>
  <si>
    <t>Are new staff given a structured induction and assessed as competent before independent duties?</t>
  </si>
  <si>
    <t>Implement documented induction and competency sign-off.</t>
  </si>
  <si>
    <t>Person-Centred Care</t>
  </si>
  <si>
    <t>Reg 9</t>
  </si>
  <si>
    <t>Are individual patient needs, preferences and circumstances considered when care is planned and delivered?</t>
  </si>
  <si>
    <t>Review care processes to ensure needs and preferences are identified and reflected.</t>
  </si>
  <si>
    <t>Are patients given understandable information about care options, risks and benefits?</t>
  </si>
  <si>
    <t>Improve patient information and shared decision-making processes.</t>
  </si>
  <si>
    <t>Are care or treatment plans reviewed when needs or circumstances change, where applicable?</t>
  </si>
  <si>
    <t>Introduce timely review of care/treatment plans where relevant.</t>
  </si>
  <si>
    <t>Dignity &amp; Respect</t>
  </si>
  <si>
    <t>Reg 10</t>
  </si>
  <si>
    <t>Do staff demonstrate respect for privacy, dignity, equality and independence?</t>
  </si>
  <si>
    <t>Address dignity or equality concerns through immediate action, training and monitoring.</t>
  </si>
  <si>
    <t>Are confidential conversations protected from being unnecessarily overheard?</t>
  </si>
  <si>
    <t>Review reception, waiting and consultation arrangements to improve confidentiality.</t>
  </si>
  <si>
    <t>Consent</t>
  </si>
  <si>
    <t>Reg 11</t>
  </si>
  <si>
    <t>Is valid consent obtained before care or treatment and documented appropriately?</t>
  </si>
  <si>
    <t>Review consent processes and ensure valid consent is obtained and recorded.</t>
  </si>
  <si>
    <t>https://www.cqc.org.uk/guidance-regulation/providers/regulations-service-providers-and-managers/health-social-care-act/regulation-11</t>
  </si>
  <si>
    <t>Can staff explain how capacity, best-interest decisions and lawful representation are managed where relevant?</t>
  </si>
  <si>
    <t>Provide consent/Mental Capacity Act guidance and training appropriate to the service.</t>
  </si>
  <si>
    <t>Complaints &amp; Patient Feedback</t>
  </si>
  <si>
    <t>Reg 16</t>
  </si>
  <si>
    <t>Is information on how to make a complaint easy for patients to find and access?</t>
  </si>
  <si>
    <t>Make complaints information readily available in accessible formats.</t>
  </si>
  <si>
    <t>https://www.cqc.org.uk/guidance-regulation/providers/regulations-service-providers-and-managers/health-social-care-act/regulation-16</t>
  </si>
  <si>
    <t>Are patients supported to raise complaints without fear of disadvantage?</t>
  </si>
  <si>
    <t>Review complaints culture and ensure patients are actively supported to raise concerns.</t>
  </si>
  <si>
    <t>Reg 16, 17</t>
  </si>
  <si>
    <t>Are complaints investigated, responded to within appropriate timescales and used for learning?</t>
  </si>
  <si>
    <t>Strengthen complaint investigation, response tracking and learning.</t>
  </si>
  <si>
    <t>Reg 17</t>
  </si>
  <si>
    <t>Are patients actively supported to provide feedback about the service?</t>
  </si>
  <si>
    <t>Introduce accessible routes for routine patient feedback.</t>
  </si>
  <si>
    <t>https://www.cqc.org.uk/guidance-regulation/providers/regulations-service-providers-and-managers/health-social-care-act/regulation-17</t>
  </si>
  <si>
    <t>Is patient feedback analysed and used to make demonstrable improvements?</t>
  </si>
  <si>
    <t>Analyse feedback themes and document resulting improvements.</t>
  </si>
  <si>
    <t>Governance, Audit &amp; QI</t>
  </si>
  <si>
    <t>Is there an effective governance system for monitoring quality, safety and regulatory compliance?</t>
  </si>
  <si>
    <t>Strengthen governance oversight with defined monitoring, responsibilities and review.</t>
  </si>
  <si>
    <t>Does the practice complete a planned programme of clinical and non-clinical audits?</t>
  </si>
  <si>
    <t>Develop an audit programme based on service risks and recognised guidance.</t>
  </si>
  <si>
    <t>Can the practice demonstrate quality improvement activity with measurable actions and outcomes?</t>
  </si>
  <si>
    <t>Identify QI priorities and document interventions, measures and outcomes.</t>
  </si>
  <si>
    <t>Are policies controlled, current, approved and reviewed at planned intervals?</t>
  </si>
  <si>
    <t>Implement document control and review overdue policies.</t>
  </si>
  <si>
    <t>Is a risk register maintained and reviewed by leaders?</t>
  </si>
  <si>
    <t>Create or update the risk register and ensure regular leadership review.</t>
  </si>
  <si>
    <t>Are key performance, safety and quality indicators reviewed and acted upon?</t>
  </si>
  <si>
    <t>Define relevant indicators and evidence regular review and action.</t>
  </si>
  <si>
    <t>Significant Events &amp; Learning</t>
  </si>
  <si>
    <t>Are significant events and incidents consistently reported and documented?</t>
  </si>
  <si>
    <t>Implement a clear incident/significant event reporting process.</t>
  </si>
  <si>
    <t>Are significant events discussed in practice/team meetings with learning recorded?</t>
  </si>
  <si>
    <t>Ensure significant events are reviewed with relevant staff and learning is documented.</t>
  </si>
  <si>
    <t>Are actions from incidents and significant events assigned, completed and checked for effectiveness?</t>
  </si>
  <si>
    <t>Track actions to completion and verify that changes have reduced risk.</t>
  </si>
  <si>
    <t>Is learning from external safety alerts and relevant incidents elsewhere considered where applicable?</t>
  </si>
  <si>
    <t>Establish a process for reviewing relevant external alerts and sharing learning.</t>
  </si>
  <si>
    <t>Leadership &amp; Culture</t>
  </si>
  <si>
    <t>Reg 17, 18</t>
  </si>
  <si>
    <t>Are leaders visible, accessible and engaged with staff and service delivery?</t>
  </si>
  <si>
    <t>Increase leadership visibility and establish regular staff engagement.</t>
  </si>
  <si>
    <t>Do staff report that they feel supported by leaders and able to raise concerns?</t>
  </si>
  <si>
    <t>Review staff support and speaking-up arrangements and address identified barriers.</t>
  </si>
  <si>
    <t>Are roles, responsibilities and lines of accountability clearly defined?</t>
  </si>
  <si>
    <t>Clarify governance roles and accountability arrangements.</t>
  </si>
  <si>
    <t>Do leaders understand the main risks and improvement priorities for the service?</t>
  </si>
  <si>
    <t>Ensure leaders maintain oversight of risks, actions and improvement priorities.</t>
  </si>
  <si>
    <t>Duty of Candour</t>
  </si>
  <si>
    <t>Reg 20</t>
  </si>
  <si>
    <t>Can relevant staff explain the statutory duty of candour and when it applies?</t>
  </si>
  <si>
    <t>Provide duty of candour training/guidance and test staff understanding.</t>
  </si>
  <si>
    <t>https://www.cqc.org.uk/guidance-regulation/providers/regulations-service-providers-and-managers/health-social-care-act/regulation-20</t>
  </si>
  <si>
    <t>Where a notifiable safety incident has occurred, is there evidence the duty of candour process was followed?</t>
  </si>
  <si>
    <t>Review the incident immediately and ensure statutory duty of candour requirements are met.</t>
  </si>
  <si>
    <t>CQC Registration &amp; Ratings</t>
  </si>
  <si>
    <t>Reg 20A / Registration Regs</t>
  </si>
  <si>
    <t>Is the current CQC rating displayed conspicuously at the location where required?</t>
  </si>
  <si>
    <t>Display the current CQC rating in accordance with CQC requirements.</t>
  </si>
  <si>
    <t>Is the current CQC rating correctly displayed on the provider's website where required?</t>
  </si>
  <si>
    <t>Update the website to display the current CQC rating correctly.</t>
  </si>
  <si>
    <t>Registration Reg 12</t>
  </si>
  <si>
    <t>Is the Statement of Purpose current and consistent with the service actually provided?</t>
  </si>
  <si>
    <t>Review and update the Statement of Purpose and notify CQC where required.</t>
  </si>
  <si>
    <t>Registration Regs</t>
  </si>
  <si>
    <t>Are CQC registration details, regulated activities, locations and registered manager arrangements accurate?</t>
  </si>
  <si>
    <t>Review registration details and submit required applications/notifications promptly.</t>
  </si>
  <si>
    <t>https://www.cqc.org.uk/guidance-regulation/providers/regulations-service-providers-and-managers/cqc-registration-regulations</t>
  </si>
  <si>
    <t>Are required statutory notifications submitted to CQC appropriately and within required timescales?</t>
  </si>
  <si>
    <t>Review notification processes and address any missed or overdue statutory notifications.</t>
  </si>
  <si>
    <t>Visiting &amp; Accompanying</t>
  </si>
  <si>
    <t>Reg 9A</t>
  </si>
  <si>
    <t>Where Regulation 9A applies, are people supported to receive visitors or be accompanied in line with their needs and preferences?</t>
  </si>
  <si>
    <t>Review visiting/accompanying arrangements and remove unjustified restrictions.</t>
  </si>
  <si>
    <t>Where restrictions are necessary, are they individually assessed, proportionate and documented?</t>
  </si>
  <si>
    <t>Document individual assessments and ensure restrictions are lawful, necessary and proportionate.</t>
  </si>
  <si>
    <t>Nutrition &amp; Hydration</t>
  </si>
  <si>
    <t>Reg 14</t>
  </si>
  <si>
    <t>Where Regulation 14 applies, are nutrition and hydration needs assessed and appropriately met?</t>
  </si>
  <si>
    <t>Assess nutrition/hydration needs and implement appropriate support.</t>
  </si>
  <si>
    <t>https://www.cqc.org.uk/guidance-regulation/providers/regulations-service-providers-and-managers/health-social-care-act/regulation-14</t>
  </si>
  <si>
    <t>Where Regulation 14 applies, are dietary, clinical, cultural and allergy requirements identified and acted upon?</t>
  </si>
  <si>
    <t>Record and act on individual dietary, allergy and related requirements.</t>
  </si>
  <si>
    <t>Mock Inspection Action Plan</t>
  </si>
  <si>
    <t>Finding / Failed Check</t>
  </si>
  <si>
    <t>Risk</t>
  </si>
  <si>
    <t>Recommended Action</t>
  </si>
  <si>
    <t>Owner</t>
  </si>
  <si>
    <t>Target Date</t>
  </si>
  <si>
    <t>Status</t>
  </si>
  <si>
    <t>Completion Notes</t>
  </si>
  <si>
    <t>CQC Mock Inspection Readiness Dashboard</t>
  </si>
  <si>
    <t>KPI</t>
  </si>
  <si>
    <t>Result</t>
  </si>
  <si>
    <t>Score band</t>
  </si>
  <si>
    <t>Recommended interpretation</t>
  </si>
  <si>
    <t>Overall readiness score</t>
  </si>
  <si>
    <t>90–100%</t>
  </si>
  <si>
    <t>Good readiness. Address all remaining actions, especially any Critical/High failures.</t>
  </si>
  <si>
    <t>Critical failures</t>
  </si>
  <si>
    <t>75–89%</t>
  </si>
  <si>
    <t>Improvement required before inspection. Prioritise Critical and High actions.</t>
  </si>
  <si>
    <t>High-priority failures</t>
  </si>
  <si>
    <t>50–74%</t>
  </si>
  <si>
    <t>Significant gaps identified. Formal improvement plan recommended.</t>
  </si>
  <si>
    <t>Total failed checks</t>
  </si>
  <si>
    <t>Below 50%</t>
  </si>
  <si>
    <t>Major compliance gaps. Priority remediation and leadership oversight recommended.</t>
  </si>
  <si>
    <t>Checks completed</t>
  </si>
  <si>
    <t>Readiness status</t>
  </si>
  <si>
    <t>Applicable Checks</t>
  </si>
  <si>
    <t>Yes</t>
  </si>
  <si>
    <t>Section Score</t>
  </si>
  <si>
    <t>How to Use This Mock Inspection Tool</t>
  </si>
  <si>
    <t>Topic</t>
  </si>
  <si>
    <t>Guidance</t>
  </si>
  <si>
    <t>Responses</t>
  </si>
  <si>
    <t>Select Yes, No or N/A. Use N/A only where the check genuinely does not apply to the service.</t>
  </si>
  <si>
    <t>Scoring</t>
  </si>
  <si>
    <t>Yes earns the risk weight; No earns zero; N/A is excluded. Critical=4, High=3, Medium=2, Advisory=1.</t>
  </si>
  <si>
    <t>A high overall percentage does not override a Critical failure. Critical findings should be reviewed individually and acted on urgently where patient or staff safety may be affected.</t>
  </si>
  <si>
    <t>Evidence</t>
  </si>
  <si>
    <t>Record what was seen, documents sampled, staff responses and any limitations in the Evidence / Inspector Notes column.</t>
  </si>
  <si>
    <t>Action plan</t>
  </si>
  <si>
    <t>Every No automatically appears on the Action Plan. Add an owner, target date, status and completion evidence.</t>
  </si>
  <si>
    <t>Proportionality</t>
  </si>
  <si>
    <t>CQC applies regulations proportionately to the service type. For example, Regulation 14 would not normally apply to dental care and Regulation 9A is limited to specified settings.</t>
  </si>
  <si>
    <t>PAT testing</t>
  </si>
  <si>
    <t>The tool asks whether an appropriate electrical safety/PAT regime is in place. It does not assume every appliance requires annual PAT testing.</t>
  </si>
  <si>
    <t>Use</t>
  </si>
  <si>
    <t>This is a mock inspection/readiness aid, not a guarantee of CQC compliance or rating.</t>
  </si>
  <si>
    <t>Review</t>
  </si>
  <si>
    <t>Review the checklist when CQC guidance, legislation or relevant national clinical/safety guidance changes.</t>
  </si>
  <si>
    <t>Key CQC sources</t>
  </si>
  <si>
    <t>URL</t>
  </si>
  <si>
    <t>Fundamental standards</t>
  </si>
  <si>
    <t>https://www.cqc.org.uk/about-us/fundamental-standards</t>
  </si>
  <si>
    <t>Regulations for providers/managers</t>
  </si>
  <si>
    <t>https://www.cqc.org.uk/guidance-regulation/providers/regulations-service-providers-and-managers</t>
  </si>
  <si>
    <t>CQC registration regulations</t>
  </si>
  <si>
    <t>Dental mythbusters</t>
  </si>
  <si>
    <t>https://www.cqc.org.uk/guidance-regulation/dentists/mythbusters-tips-dentists</t>
  </si>
  <si>
    <t>Fire safety mythbuster</t>
  </si>
  <si>
    <t>https://www.cqc.org.uk/guidance-regulation/dentists/mythbusters-tips-dentists/dental-mythbuster-21-fire-safety</t>
  </si>
  <si>
    <t>Weight</t>
  </si>
  <si>
    <t>Action Status</t>
  </si>
  <si>
    <t>Admin lists - do not edit unless updating validation/scoring</t>
  </si>
  <si>
    <t>Open</t>
  </si>
  <si>
    <t>No</t>
  </si>
  <si>
    <t>In Progress</t>
  </si>
  <si>
    <t>N/A</t>
  </si>
  <si>
    <t>Complete</t>
  </si>
  <si>
    <t>Advisory</t>
  </si>
  <si>
    <t>CQC Mock Inspection Site Walkthrough www.cqcconsultancy.net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</si>
</sst>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6"/>
      <color rgb="FFFFFFFF"/>
      <name val="Carlito"/>
    </font>
    <font>
      <i/>
      <sz val="11"/>
      <color rgb="FF1F2937"/>
      <name val="Carlito"/>
    </font>
    <font>
      <b/>
      <sz val="11"/>
      <color rgb="FFFFFFFF"/>
      <name val="Carlito"/>
    </font>
    <font>
      <i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F55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9" fontId="0" fillId="0" borderId="0" xfId="0" applyNumberFormat="1"/>
    <xf numFmtId="0" fontId="4" fillId="0" borderId="0" xfId="0" applyFont="1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</cellXfs>
  <cellStyles count="1">
    <cellStyle name="Normal" xfId="0" builtinId="0"/>
  </cellStyles>
  <dxfs count="8">
    <dxf>
      <fill>
        <patternFill patternType="solid">
          <bgColor rgb="FFE2F0D9"/>
        </patternFill>
      </fill>
    </dxf>
    <dxf>
      <fill>
        <patternFill patternType="solid">
          <bgColor rgb="FFF4B183"/>
        </patternFill>
      </fill>
    </dxf>
    <dxf>
      <font>
        <b/>
        <color rgb="FFFFFFFF"/>
      </font>
      <fill>
        <patternFill patternType="solid">
          <bgColor rgb="FFC00000"/>
        </patternFill>
      </fill>
    </dxf>
    <dxf>
      <fill>
        <patternFill patternType="solid">
          <bgColor rgb="FFE7E6E6"/>
        </patternFill>
      </fill>
    </dxf>
    <dxf>
      <font>
        <b/>
      </font>
      <fill>
        <patternFill patternType="solid">
          <bgColor rgb="FFF4CCCC"/>
        </patternFill>
      </fill>
    </dxf>
    <dxf>
      <fill>
        <patternFill patternType="solid">
          <bgColor rgb="FFE2F0D9"/>
        </patternFill>
      </fill>
    </dxf>
    <dxf>
      <font>
        <b/>
      </font>
      <fill>
        <patternFill patternType="solid">
          <bgColor rgb="FFF4B183"/>
        </patternFill>
      </fill>
    </dxf>
    <dxf>
      <font>
        <b/>
        <color rgb="FFFFFFFF"/>
      </font>
      <fill>
        <patternFill patternType="solid"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alkthroughTable" displayName="WalkthroughTable" ref="A4:J104" totalsRowShown="0">
  <tableColumns count="10">
    <tableColumn id="1" xr3:uid="{00000000-0010-0000-0000-000001000000}" name="ID"/>
    <tableColumn id="2" xr3:uid="{00000000-0010-0000-0000-000002000000}" name="Section"/>
    <tableColumn id="3" xr3:uid="{00000000-0010-0000-0000-000003000000}" name="CQC Regulation"/>
    <tableColumn id="4" xr3:uid="{00000000-0010-0000-0000-000004000000}" name="Inspection Question"/>
    <tableColumn id="5" xr3:uid="{00000000-0010-0000-0000-000005000000}" name="Risk Level"/>
    <tableColumn id="6" xr3:uid="{00000000-0010-0000-0000-000006000000}" name="Response"/>
    <tableColumn id="7" xr3:uid="{00000000-0010-0000-0000-000007000000}" name="Weighted Score"/>
    <tableColumn id="8" xr3:uid="{00000000-0010-0000-0000-000008000000}" name="Evidence / Inspector Notes"/>
    <tableColumn id="9" xr3:uid="{00000000-0010-0000-0000-000009000000}" name="Recommended Action if No"/>
    <tableColumn id="10" xr3:uid="{00000000-0010-0000-0000-00000A000000}" name="Source / Guida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"/>
  <sheetViews>
    <sheetView tabSelected="1" workbookViewId="0">
      <selection activeCell="A2" sqref="A2:J2"/>
    </sheetView>
  </sheetViews>
  <sheetFormatPr baseColWidth="10" defaultColWidth="8.83203125" defaultRowHeight="15"/>
  <cols>
    <col min="1" max="1" width="6" customWidth="1"/>
    <col min="2" max="2" width="27" customWidth="1"/>
    <col min="3" max="3" width="20" customWidth="1"/>
    <col min="4" max="4" width="55" customWidth="1"/>
    <col min="5" max="6" width="12" customWidth="1"/>
    <col min="7" max="7" width="14" customWidth="1"/>
    <col min="8" max="8" width="38" customWidth="1"/>
    <col min="9" max="9" width="45" customWidth="1"/>
    <col min="10" max="10" width="28" customWidth="1"/>
  </cols>
  <sheetData>
    <row r="1" spans="1:10" ht="40" customHeight="1">
      <c r="A1" s="5" t="s">
        <v>343</v>
      </c>
      <c r="B1" s="5"/>
      <c r="C1" s="5"/>
      <c r="D1" s="5"/>
      <c r="E1" s="5"/>
      <c r="F1" s="5"/>
      <c r="G1" s="5"/>
      <c r="H1" s="5"/>
      <c r="I1" s="5"/>
      <c r="J1" s="5"/>
    </row>
    <row r="2" spans="1:10" ht="45.25" customHeight="1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</row>
    <row r="4" spans="1:10" ht="45.25" customHeight="1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</row>
    <row r="5" spans="1:10" ht="96">
      <c r="A5" s="2">
        <v>1</v>
      </c>
      <c r="B5" s="2" t="s">
        <v>11</v>
      </c>
      <c r="C5" s="2" t="s">
        <v>12</v>
      </c>
      <c r="D5" s="2" t="s">
        <v>13</v>
      </c>
      <c r="E5" s="2" t="s">
        <v>14</v>
      </c>
      <c r="F5" s="2"/>
      <c r="G5" s="2">
        <f t="shared" ref="G5:G36" si="0">IF(F5="N/A","",IF(F5="Yes",IF(E5="Critical",4,IF(E5="High",3,IF(E5="Medium",2,1))),0))</f>
        <v>0</v>
      </c>
      <c r="H5" s="2"/>
      <c r="I5" s="2" t="s">
        <v>15</v>
      </c>
      <c r="J5" s="2" t="s">
        <v>16</v>
      </c>
    </row>
    <row r="6" spans="1:10" ht="96">
      <c r="A6" s="2">
        <v>2</v>
      </c>
      <c r="B6" s="2" t="s">
        <v>11</v>
      </c>
      <c r="C6" s="2" t="s">
        <v>12</v>
      </c>
      <c r="D6" s="2" t="s">
        <v>17</v>
      </c>
      <c r="E6" s="2" t="s">
        <v>18</v>
      </c>
      <c r="F6" s="2"/>
      <c r="G6" s="2">
        <f t="shared" si="0"/>
        <v>0</v>
      </c>
      <c r="H6" s="2"/>
      <c r="I6" s="2" t="s">
        <v>19</v>
      </c>
      <c r="J6" s="2" t="s">
        <v>16</v>
      </c>
    </row>
    <row r="7" spans="1:10" ht="96">
      <c r="A7" s="2">
        <v>3</v>
      </c>
      <c r="B7" s="2" t="s">
        <v>11</v>
      </c>
      <c r="C7" s="2" t="s">
        <v>12</v>
      </c>
      <c r="D7" s="2" t="s">
        <v>20</v>
      </c>
      <c r="E7" s="2" t="s">
        <v>21</v>
      </c>
      <c r="F7" s="2"/>
      <c r="G7" s="2">
        <f t="shared" si="0"/>
        <v>0</v>
      </c>
      <c r="H7" s="2"/>
      <c r="I7" s="2" t="s">
        <v>22</v>
      </c>
      <c r="J7" s="2" t="s">
        <v>16</v>
      </c>
    </row>
    <row r="8" spans="1:10" ht="96">
      <c r="A8" s="2">
        <v>4</v>
      </c>
      <c r="B8" s="2" t="s">
        <v>11</v>
      </c>
      <c r="C8" s="2" t="s">
        <v>12</v>
      </c>
      <c r="D8" s="2" t="s">
        <v>23</v>
      </c>
      <c r="E8" s="2" t="s">
        <v>14</v>
      </c>
      <c r="F8" s="2"/>
      <c r="G8" s="2">
        <f t="shared" si="0"/>
        <v>0</v>
      </c>
      <c r="H8" s="2"/>
      <c r="I8" s="2" t="s">
        <v>24</v>
      </c>
      <c r="J8" s="2" t="s">
        <v>16</v>
      </c>
    </row>
    <row r="9" spans="1:10" ht="96">
      <c r="A9" s="2">
        <v>5</v>
      </c>
      <c r="B9" s="2" t="s">
        <v>11</v>
      </c>
      <c r="C9" s="2" t="s">
        <v>25</v>
      </c>
      <c r="D9" s="2" t="s">
        <v>26</v>
      </c>
      <c r="E9" s="2" t="s">
        <v>14</v>
      </c>
      <c r="F9" s="2"/>
      <c r="G9" s="2">
        <f t="shared" si="0"/>
        <v>0</v>
      </c>
      <c r="H9" s="2"/>
      <c r="I9" s="2" t="s">
        <v>27</v>
      </c>
      <c r="J9" s="2" t="s">
        <v>16</v>
      </c>
    </row>
    <row r="10" spans="1:10" ht="96">
      <c r="A10" s="2">
        <v>6</v>
      </c>
      <c r="B10" s="2" t="s">
        <v>11</v>
      </c>
      <c r="C10" s="2" t="s">
        <v>25</v>
      </c>
      <c r="D10" s="2" t="s">
        <v>28</v>
      </c>
      <c r="E10" s="2" t="s">
        <v>14</v>
      </c>
      <c r="F10" s="2"/>
      <c r="G10" s="2">
        <f t="shared" si="0"/>
        <v>0</v>
      </c>
      <c r="H10" s="2"/>
      <c r="I10" s="2" t="s">
        <v>29</v>
      </c>
      <c r="J10" s="2" t="s">
        <v>16</v>
      </c>
    </row>
    <row r="11" spans="1:10" ht="96">
      <c r="A11" s="2">
        <v>7</v>
      </c>
      <c r="B11" s="2" t="s">
        <v>11</v>
      </c>
      <c r="C11" s="2" t="s">
        <v>25</v>
      </c>
      <c r="D11" s="2" t="s">
        <v>30</v>
      </c>
      <c r="E11" s="2" t="s">
        <v>21</v>
      </c>
      <c r="F11" s="2"/>
      <c r="G11" s="2">
        <f t="shared" si="0"/>
        <v>0</v>
      </c>
      <c r="H11" s="2"/>
      <c r="I11" s="2" t="s">
        <v>31</v>
      </c>
      <c r="J11" s="2" t="s">
        <v>16</v>
      </c>
    </row>
    <row r="12" spans="1:10" ht="96">
      <c r="A12" s="2">
        <v>8</v>
      </c>
      <c r="B12" s="2" t="s">
        <v>11</v>
      </c>
      <c r="C12" s="2" t="s">
        <v>25</v>
      </c>
      <c r="D12" s="2" t="s">
        <v>32</v>
      </c>
      <c r="E12" s="2" t="s">
        <v>14</v>
      </c>
      <c r="F12" s="2"/>
      <c r="G12" s="2">
        <f t="shared" si="0"/>
        <v>0</v>
      </c>
      <c r="H12" s="2"/>
      <c r="I12" s="2" t="s">
        <v>33</v>
      </c>
      <c r="J12" s="2" t="s">
        <v>16</v>
      </c>
    </row>
    <row r="13" spans="1:10" ht="96">
      <c r="A13" s="2">
        <v>9</v>
      </c>
      <c r="B13" s="2" t="s">
        <v>11</v>
      </c>
      <c r="C13" s="2" t="s">
        <v>34</v>
      </c>
      <c r="D13" s="2" t="s">
        <v>35</v>
      </c>
      <c r="E13" s="2" t="s">
        <v>18</v>
      </c>
      <c r="F13" s="2"/>
      <c r="G13" s="2">
        <f t="shared" si="0"/>
        <v>0</v>
      </c>
      <c r="H13" s="2"/>
      <c r="I13" s="2" t="s">
        <v>36</v>
      </c>
      <c r="J13" s="2" t="s">
        <v>16</v>
      </c>
    </row>
    <row r="14" spans="1:10" ht="96">
      <c r="A14" s="2">
        <v>10</v>
      </c>
      <c r="B14" s="2" t="s">
        <v>11</v>
      </c>
      <c r="C14" s="2" t="s">
        <v>25</v>
      </c>
      <c r="D14" s="2" t="s">
        <v>37</v>
      </c>
      <c r="E14" s="2" t="s">
        <v>14</v>
      </c>
      <c r="F14" s="2"/>
      <c r="G14" s="2">
        <f t="shared" si="0"/>
        <v>0</v>
      </c>
      <c r="H14" s="2"/>
      <c r="I14" s="2" t="s">
        <v>38</v>
      </c>
      <c r="J14" s="2" t="s">
        <v>16</v>
      </c>
    </row>
    <row r="15" spans="1:10" ht="96">
      <c r="A15" s="2">
        <v>11</v>
      </c>
      <c r="B15" s="2" t="s">
        <v>39</v>
      </c>
      <c r="C15" s="2" t="s">
        <v>12</v>
      </c>
      <c r="D15" s="2" t="s">
        <v>40</v>
      </c>
      <c r="E15" s="2" t="s">
        <v>21</v>
      </c>
      <c r="F15" s="2"/>
      <c r="G15" s="2">
        <f t="shared" si="0"/>
        <v>0</v>
      </c>
      <c r="H15" s="2"/>
      <c r="I15" s="2" t="s">
        <v>41</v>
      </c>
      <c r="J15" s="2" t="s">
        <v>16</v>
      </c>
    </row>
    <row r="16" spans="1:10" ht="96">
      <c r="A16" s="2">
        <v>12</v>
      </c>
      <c r="B16" s="2" t="s">
        <v>39</v>
      </c>
      <c r="C16" s="2" t="s">
        <v>12</v>
      </c>
      <c r="D16" s="2" t="s">
        <v>42</v>
      </c>
      <c r="E16" s="2" t="s">
        <v>14</v>
      </c>
      <c r="F16" s="2"/>
      <c r="G16" s="2">
        <f t="shared" si="0"/>
        <v>0</v>
      </c>
      <c r="H16" s="2"/>
      <c r="I16" s="2" t="s">
        <v>43</v>
      </c>
      <c r="J16" s="2" t="s">
        <v>16</v>
      </c>
    </row>
    <row r="17" spans="1:10" ht="96">
      <c r="A17" s="2">
        <v>13</v>
      </c>
      <c r="B17" s="2" t="s">
        <v>39</v>
      </c>
      <c r="C17" s="2" t="s">
        <v>12</v>
      </c>
      <c r="D17" s="2" t="s">
        <v>44</v>
      </c>
      <c r="E17" s="2" t="s">
        <v>14</v>
      </c>
      <c r="F17" s="2"/>
      <c r="G17" s="2">
        <f t="shared" si="0"/>
        <v>0</v>
      </c>
      <c r="H17" s="2"/>
      <c r="I17" s="2" t="s">
        <v>45</v>
      </c>
      <c r="J17" s="2" t="s">
        <v>16</v>
      </c>
    </row>
    <row r="18" spans="1:10" ht="96">
      <c r="A18" s="2">
        <v>14</v>
      </c>
      <c r="B18" s="2" t="s">
        <v>39</v>
      </c>
      <c r="C18" s="2" t="s">
        <v>12</v>
      </c>
      <c r="D18" s="2" t="s">
        <v>46</v>
      </c>
      <c r="E18" s="2" t="s">
        <v>21</v>
      </c>
      <c r="F18" s="2"/>
      <c r="G18" s="2">
        <f t="shared" si="0"/>
        <v>0</v>
      </c>
      <c r="H18" s="2"/>
      <c r="I18" s="2" t="s">
        <v>47</v>
      </c>
      <c r="J18" s="2" t="s">
        <v>16</v>
      </c>
    </row>
    <row r="19" spans="1:10" ht="96">
      <c r="A19" s="2">
        <v>15</v>
      </c>
      <c r="B19" s="2" t="s">
        <v>39</v>
      </c>
      <c r="C19" s="2" t="s">
        <v>12</v>
      </c>
      <c r="D19" s="2" t="s">
        <v>48</v>
      </c>
      <c r="E19" s="2" t="s">
        <v>21</v>
      </c>
      <c r="F19" s="2"/>
      <c r="G19" s="2">
        <f t="shared" si="0"/>
        <v>0</v>
      </c>
      <c r="H19" s="2"/>
      <c r="I19" s="2" t="s">
        <v>49</v>
      </c>
      <c r="J19" s="2" t="s">
        <v>16</v>
      </c>
    </row>
    <row r="20" spans="1:10" ht="96">
      <c r="A20" s="2">
        <v>16</v>
      </c>
      <c r="B20" s="2" t="s">
        <v>39</v>
      </c>
      <c r="C20" s="2" t="s">
        <v>12</v>
      </c>
      <c r="D20" s="2" t="s">
        <v>50</v>
      </c>
      <c r="E20" s="2" t="s">
        <v>14</v>
      </c>
      <c r="F20" s="2"/>
      <c r="G20" s="2">
        <f t="shared" si="0"/>
        <v>0</v>
      </c>
      <c r="H20" s="2"/>
      <c r="I20" s="2" t="s">
        <v>51</v>
      </c>
      <c r="J20" s="2" t="s">
        <v>16</v>
      </c>
    </row>
    <row r="21" spans="1:10" ht="96">
      <c r="A21" s="2">
        <v>17</v>
      </c>
      <c r="B21" s="2" t="s">
        <v>39</v>
      </c>
      <c r="C21" s="2" t="s">
        <v>52</v>
      </c>
      <c r="D21" s="2" t="s">
        <v>53</v>
      </c>
      <c r="E21" s="2" t="s">
        <v>14</v>
      </c>
      <c r="F21" s="2"/>
      <c r="G21" s="2">
        <f t="shared" si="0"/>
        <v>0</v>
      </c>
      <c r="H21" s="2"/>
      <c r="I21" s="2" t="s">
        <v>54</v>
      </c>
      <c r="J21" s="2" t="s">
        <v>16</v>
      </c>
    </row>
    <row r="22" spans="1:10" ht="96">
      <c r="A22" s="2">
        <v>18</v>
      </c>
      <c r="B22" s="2" t="s">
        <v>39</v>
      </c>
      <c r="C22" s="2" t="s">
        <v>55</v>
      </c>
      <c r="D22" s="2" t="s">
        <v>56</v>
      </c>
      <c r="E22" s="2" t="s">
        <v>14</v>
      </c>
      <c r="F22" s="2"/>
      <c r="G22" s="2">
        <f t="shared" si="0"/>
        <v>0</v>
      </c>
      <c r="H22" s="2"/>
      <c r="I22" s="2" t="s">
        <v>57</v>
      </c>
      <c r="J22" s="2" t="s">
        <v>58</v>
      </c>
    </row>
    <row r="23" spans="1:10" ht="96">
      <c r="A23" s="2">
        <v>19</v>
      </c>
      <c r="B23" s="2" t="s">
        <v>59</v>
      </c>
      <c r="C23" s="2" t="s">
        <v>12</v>
      </c>
      <c r="D23" s="2" t="s">
        <v>60</v>
      </c>
      <c r="E23" s="2" t="s">
        <v>21</v>
      </c>
      <c r="F23" s="2"/>
      <c r="G23" s="2">
        <f t="shared" si="0"/>
        <v>0</v>
      </c>
      <c r="H23" s="2"/>
      <c r="I23" s="2" t="s">
        <v>61</v>
      </c>
      <c r="J23" s="2" t="s">
        <v>16</v>
      </c>
    </row>
    <row r="24" spans="1:10" ht="96">
      <c r="A24" s="2">
        <v>20</v>
      </c>
      <c r="B24" s="2" t="s">
        <v>59</v>
      </c>
      <c r="C24" s="2" t="s">
        <v>12</v>
      </c>
      <c r="D24" s="2" t="s">
        <v>62</v>
      </c>
      <c r="E24" s="2" t="s">
        <v>14</v>
      </c>
      <c r="F24" s="2"/>
      <c r="G24" s="2">
        <f t="shared" si="0"/>
        <v>0</v>
      </c>
      <c r="H24" s="2"/>
      <c r="I24" s="2" t="s">
        <v>63</v>
      </c>
      <c r="J24" s="2" t="s">
        <v>16</v>
      </c>
    </row>
    <row r="25" spans="1:10" ht="96">
      <c r="A25" s="2">
        <v>21</v>
      </c>
      <c r="B25" s="2" t="s">
        <v>59</v>
      </c>
      <c r="C25" s="2" t="s">
        <v>34</v>
      </c>
      <c r="D25" s="2" t="s">
        <v>64</v>
      </c>
      <c r="E25" s="2" t="s">
        <v>14</v>
      </c>
      <c r="F25" s="2"/>
      <c r="G25" s="2">
        <f t="shared" si="0"/>
        <v>0</v>
      </c>
      <c r="H25" s="2"/>
      <c r="I25" s="2" t="s">
        <v>65</v>
      </c>
      <c r="J25" s="2" t="s">
        <v>16</v>
      </c>
    </row>
    <row r="26" spans="1:10" ht="96">
      <c r="A26" s="2">
        <v>22</v>
      </c>
      <c r="B26" s="2" t="s">
        <v>59</v>
      </c>
      <c r="C26" s="2" t="s">
        <v>12</v>
      </c>
      <c r="D26" s="2" t="s">
        <v>66</v>
      </c>
      <c r="E26" s="2" t="s">
        <v>18</v>
      </c>
      <c r="F26" s="2"/>
      <c r="G26" s="2">
        <f t="shared" si="0"/>
        <v>0</v>
      </c>
      <c r="H26" s="2"/>
      <c r="I26" s="2" t="s">
        <v>67</v>
      </c>
      <c r="J26" s="2" t="s">
        <v>16</v>
      </c>
    </row>
    <row r="27" spans="1:10" ht="96">
      <c r="A27" s="2">
        <v>23</v>
      </c>
      <c r="B27" s="2" t="s">
        <v>68</v>
      </c>
      <c r="C27" s="2" t="s">
        <v>34</v>
      </c>
      <c r="D27" s="2" t="s">
        <v>69</v>
      </c>
      <c r="E27" s="2" t="s">
        <v>14</v>
      </c>
      <c r="F27" s="2"/>
      <c r="G27" s="2">
        <f t="shared" si="0"/>
        <v>0</v>
      </c>
      <c r="H27" s="2"/>
      <c r="I27" s="2" t="s">
        <v>70</v>
      </c>
      <c r="J27" s="2" t="s">
        <v>16</v>
      </c>
    </row>
    <row r="28" spans="1:10" ht="96">
      <c r="A28" s="2">
        <v>24</v>
      </c>
      <c r="B28" s="2" t="s">
        <v>68</v>
      </c>
      <c r="C28" s="2" t="s">
        <v>34</v>
      </c>
      <c r="D28" s="2" t="s">
        <v>71</v>
      </c>
      <c r="E28" s="2" t="s">
        <v>14</v>
      </c>
      <c r="F28" s="2"/>
      <c r="G28" s="2">
        <f t="shared" si="0"/>
        <v>0</v>
      </c>
      <c r="H28" s="2"/>
      <c r="I28" s="2" t="s">
        <v>72</v>
      </c>
      <c r="J28" s="2" t="s">
        <v>16</v>
      </c>
    </row>
    <row r="29" spans="1:10" ht="96">
      <c r="A29" s="2">
        <v>25</v>
      </c>
      <c r="B29" s="2" t="s">
        <v>68</v>
      </c>
      <c r="C29" s="2" t="s">
        <v>34</v>
      </c>
      <c r="D29" s="2" t="s">
        <v>73</v>
      </c>
      <c r="E29" s="2" t="s">
        <v>18</v>
      </c>
      <c r="F29" s="2"/>
      <c r="G29" s="2">
        <f t="shared" si="0"/>
        <v>0</v>
      </c>
      <c r="H29" s="2"/>
      <c r="I29" s="2" t="s">
        <v>74</v>
      </c>
      <c r="J29" s="2" t="s">
        <v>16</v>
      </c>
    </row>
    <row r="30" spans="1:10" ht="96">
      <c r="A30" s="2">
        <v>26</v>
      </c>
      <c r="B30" s="2" t="s">
        <v>68</v>
      </c>
      <c r="C30" s="2" t="s">
        <v>12</v>
      </c>
      <c r="D30" s="2" t="s">
        <v>75</v>
      </c>
      <c r="E30" s="2" t="s">
        <v>14</v>
      </c>
      <c r="F30" s="2"/>
      <c r="G30" s="2">
        <f t="shared" si="0"/>
        <v>0</v>
      </c>
      <c r="H30" s="2"/>
      <c r="I30" s="2" t="s">
        <v>76</v>
      </c>
      <c r="J30" s="2" t="s">
        <v>16</v>
      </c>
    </row>
    <row r="31" spans="1:10" ht="96">
      <c r="A31" s="2">
        <v>27</v>
      </c>
      <c r="B31" s="2" t="s">
        <v>68</v>
      </c>
      <c r="C31" s="2" t="s">
        <v>34</v>
      </c>
      <c r="D31" s="2" t="s">
        <v>77</v>
      </c>
      <c r="E31" s="2" t="s">
        <v>18</v>
      </c>
      <c r="F31" s="2"/>
      <c r="G31" s="2">
        <f t="shared" si="0"/>
        <v>0</v>
      </c>
      <c r="H31" s="2"/>
      <c r="I31" s="2" t="s">
        <v>78</v>
      </c>
      <c r="J31" s="2" t="s">
        <v>16</v>
      </c>
    </row>
    <row r="32" spans="1:10" ht="96">
      <c r="A32" s="2">
        <v>28</v>
      </c>
      <c r="B32" s="2" t="s">
        <v>79</v>
      </c>
      <c r="C32" s="2" t="s">
        <v>80</v>
      </c>
      <c r="D32" s="2" t="s">
        <v>81</v>
      </c>
      <c r="E32" s="2" t="s">
        <v>14</v>
      </c>
      <c r="F32" s="2"/>
      <c r="G32" s="2">
        <f t="shared" si="0"/>
        <v>0</v>
      </c>
      <c r="H32" s="2"/>
      <c r="I32" s="2" t="s">
        <v>82</v>
      </c>
      <c r="J32" s="2" t="s">
        <v>58</v>
      </c>
    </row>
    <row r="33" spans="1:10" ht="96">
      <c r="A33" s="2">
        <v>29</v>
      </c>
      <c r="B33" s="2" t="s">
        <v>79</v>
      </c>
      <c r="C33" s="2" t="s">
        <v>80</v>
      </c>
      <c r="D33" s="2" t="s">
        <v>83</v>
      </c>
      <c r="E33" s="2" t="s">
        <v>14</v>
      </c>
      <c r="F33" s="2"/>
      <c r="G33" s="2">
        <f t="shared" si="0"/>
        <v>0</v>
      </c>
      <c r="H33" s="2"/>
      <c r="I33" s="2" t="s">
        <v>84</v>
      </c>
      <c r="J33" s="2" t="s">
        <v>58</v>
      </c>
    </row>
    <row r="34" spans="1:10" ht="96">
      <c r="A34" s="2">
        <v>30</v>
      </c>
      <c r="B34" s="2" t="s">
        <v>79</v>
      </c>
      <c r="C34" s="2" t="s">
        <v>80</v>
      </c>
      <c r="D34" s="2" t="s">
        <v>85</v>
      </c>
      <c r="E34" s="2" t="s">
        <v>18</v>
      </c>
      <c r="F34" s="2"/>
      <c r="G34" s="2">
        <f t="shared" si="0"/>
        <v>0</v>
      </c>
      <c r="H34" s="2"/>
      <c r="I34" s="2" t="s">
        <v>86</v>
      </c>
      <c r="J34" s="2" t="s">
        <v>58</v>
      </c>
    </row>
    <row r="35" spans="1:10" ht="96">
      <c r="A35" s="2">
        <v>31</v>
      </c>
      <c r="B35" s="2" t="s">
        <v>79</v>
      </c>
      <c r="C35" s="2" t="s">
        <v>80</v>
      </c>
      <c r="D35" s="2" t="s">
        <v>87</v>
      </c>
      <c r="E35" s="2" t="s">
        <v>18</v>
      </c>
      <c r="F35" s="2"/>
      <c r="G35" s="2">
        <f t="shared" si="0"/>
        <v>0</v>
      </c>
      <c r="H35" s="2"/>
      <c r="I35" s="2" t="s">
        <v>88</v>
      </c>
      <c r="J35" s="2" t="s">
        <v>58</v>
      </c>
    </row>
    <row r="36" spans="1:10" ht="96">
      <c r="A36" s="2">
        <v>32</v>
      </c>
      <c r="B36" s="2" t="s">
        <v>89</v>
      </c>
      <c r="C36" s="2" t="s">
        <v>12</v>
      </c>
      <c r="D36" s="2" t="s">
        <v>90</v>
      </c>
      <c r="E36" s="2" t="s">
        <v>14</v>
      </c>
      <c r="F36" s="2"/>
      <c r="G36" s="2">
        <f t="shared" si="0"/>
        <v>0</v>
      </c>
      <c r="H36" s="2"/>
      <c r="I36" s="2" t="s">
        <v>91</v>
      </c>
      <c r="J36" s="2" t="s">
        <v>16</v>
      </c>
    </row>
    <row r="37" spans="1:10" ht="96">
      <c r="A37" s="2">
        <v>33</v>
      </c>
      <c r="B37" s="2" t="s">
        <v>89</v>
      </c>
      <c r="C37" s="2" t="s">
        <v>92</v>
      </c>
      <c r="D37" s="2" t="s">
        <v>93</v>
      </c>
      <c r="E37" s="2" t="s">
        <v>14</v>
      </c>
      <c r="F37" s="2"/>
      <c r="G37" s="2">
        <f t="shared" ref="G37:G68" si="1">IF(F37="N/A","",IF(F37="Yes",IF(E37="Critical",4,IF(E37="High",3,IF(E37="Medium",2,1))),0))</f>
        <v>0</v>
      </c>
      <c r="H37" s="2"/>
      <c r="I37" s="2" t="s">
        <v>94</v>
      </c>
      <c r="J37" s="2" t="s">
        <v>95</v>
      </c>
    </row>
    <row r="38" spans="1:10" ht="96">
      <c r="A38" s="2">
        <v>34</v>
      </c>
      <c r="B38" s="2" t="s">
        <v>89</v>
      </c>
      <c r="C38" s="2" t="s">
        <v>12</v>
      </c>
      <c r="D38" s="2" t="s">
        <v>96</v>
      </c>
      <c r="E38" s="2" t="s">
        <v>18</v>
      </c>
      <c r="F38" s="2"/>
      <c r="G38" s="2">
        <f t="shared" si="1"/>
        <v>0</v>
      </c>
      <c r="H38" s="2"/>
      <c r="I38" s="2" t="s">
        <v>97</v>
      </c>
      <c r="J38" s="2" t="s">
        <v>16</v>
      </c>
    </row>
    <row r="39" spans="1:10" ht="96">
      <c r="A39" s="2">
        <v>35</v>
      </c>
      <c r="B39" s="2" t="s">
        <v>89</v>
      </c>
      <c r="C39" s="2" t="s">
        <v>12</v>
      </c>
      <c r="D39" s="2" t="s">
        <v>98</v>
      </c>
      <c r="E39" s="2" t="s">
        <v>14</v>
      </c>
      <c r="F39" s="2"/>
      <c r="G39" s="2">
        <f t="shared" si="1"/>
        <v>0</v>
      </c>
      <c r="H39" s="2"/>
      <c r="I39" s="2" t="s">
        <v>99</v>
      </c>
      <c r="J39" s="2" t="s">
        <v>16</v>
      </c>
    </row>
    <row r="40" spans="1:10" ht="96">
      <c r="A40" s="2">
        <v>36</v>
      </c>
      <c r="B40" s="2" t="s">
        <v>100</v>
      </c>
      <c r="C40" s="2" t="s">
        <v>12</v>
      </c>
      <c r="D40" s="2" t="s">
        <v>101</v>
      </c>
      <c r="E40" s="2" t="s">
        <v>18</v>
      </c>
      <c r="F40" s="2"/>
      <c r="G40" s="2">
        <f t="shared" si="1"/>
        <v>0</v>
      </c>
      <c r="H40" s="2"/>
      <c r="I40" s="2" t="s">
        <v>102</v>
      </c>
      <c r="J40" s="2" t="s">
        <v>16</v>
      </c>
    </row>
    <row r="41" spans="1:10" ht="96">
      <c r="A41" s="2">
        <v>37</v>
      </c>
      <c r="B41" s="2" t="s">
        <v>100</v>
      </c>
      <c r="C41" s="2" t="s">
        <v>12</v>
      </c>
      <c r="D41" s="2" t="s">
        <v>103</v>
      </c>
      <c r="E41" s="2" t="s">
        <v>21</v>
      </c>
      <c r="F41" s="2"/>
      <c r="G41" s="2">
        <f t="shared" si="1"/>
        <v>0</v>
      </c>
      <c r="H41" s="2"/>
      <c r="I41" s="2" t="s">
        <v>104</v>
      </c>
      <c r="J41" s="2" t="s">
        <v>16</v>
      </c>
    </row>
    <row r="42" spans="1:10" ht="96">
      <c r="A42" s="2">
        <v>38</v>
      </c>
      <c r="B42" s="2" t="s">
        <v>100</v>
      </c>
      <c r="C42" s="2" t="s">
        <v>12</v>
      </c>
      <c r="D42" s="2" t="s">
        <v>105</v>
      </c>
      <c r="E42" s="2" t="s">
        <v>21</v>
      </c>
      <c r="F42" s="2"/>
      <c r="G42" s="2">
        <f t="shared" si="1"/>
        <v>0</v>
      </c>
      <c r="H42" s="2"/>
      <c r="I42" s="2" t="s">
        <v>106</v>
      </c>
      <c r="J42" s="2" t="s">
        <v>16</v>
      </c>
    </row>
    <row r="43" spans="1:10" ht="96">
      <c r="A43" s="2">
        <v>39</v>
      </c>
      <c r="B43" s="2" t="s">
        <v>100</v>
      </c>
      <c r="C43" s="2" t="s">
        <v>12</v>
      </c>
      <c r="D43" s="2" t="s">
        <v>107</v>
      </c>
      <c r="E43" s="2" t="s">
        <v>14</v>
      </c>
      <c r="F43" s="2"/>
      <c r="G43" s="2">
        <f t="shared" si="1"/>
        <v>0</v>
      </c>
      <c r="H43" s="2"/>
      <c r="I43" s="2" t="s">
        <v>108</v>
      </c>
      <c r="J43" s="2" t="s">
        <v>16</v>
      </c>
    </row>
    <row r="44" spans="1:10" ht="96">
      <c r="A44" s="2">
        <v>40</v>
      </c>
      <c r="B44" s="2" t="s">
        <v>100</v>
      </c>
      <c r="C44" s="2" t="s">
        <v>12</v>
      </c>
      <c r="D44" s="2" t="s">
        <v>109</v>
      </c>
      <c r="E44" s="2" t="s">
        <v>14</v>
      </c>
      <c r="F44" s="2"/>
      <c r="G44" s="2">
        <f t="shared" si="1"/>
        <v>0</v>
      </c>
      <c r="H44" s="2"/>
      <c r="I44" s="2" t="s">
        <v>110</v>
      </c>
      <c r="J44" s="2" t="s">
        <v>16</v>
      </c>
    </row>
    <row r="45" spans="1:10" ht="96">
      <c r="A45" s="2">
        <v>41</v>
      </c>
      <c r="B45" s="2" t="s">
        <v>100</v>
      </c>
      <c r="C45" s="2" t="s">
        <v>52</v>
      </c>
      <c r="D45" s="2" t="s">
        <v>111</v>
      </c>
      <c r="E45" s="2" t="s">
        <v>14</v>
      </c>
      <c r="F45" s="2"/>
      <c r="G45" s="2">
        <f t="shared" si="1"/>
        <v>0</v>
      </c>
      <c r="H45" s="2"/>
      <c r="I45" s="2" t="s">
        <v>112</v>
      </c>
      <c r="J45" s="2" t="s">
        <v>16</v>
      </c>
    </row>
    <row r="46" spans="1:10" ht="96">
      <c r="A46" s="2">
        <v>42</v>
      </c>
      <c r="B46" s="2" t="s">
        <v>113</v>
      </c>
      <c r="C46" s="2" t="s">
        <v>34</v>
      </c>
      <c r="D46" s="2" t="s">
        <v>114</v>
      </c>
      <c r="E46" s="2" t="s">
        <v>21</v>
      </c>
      <c r="F46" s="2"/>
      <c r="G46" s="2">
        <f t="shared" si="1"/>
        <v>0</v>
      </c>
      <c r="H46" s="2"/>
      <c r="I46" s="2" t="s">
        <v>115</v>
      </c>
      <c r="J46" s="2" t="s">
        <v>16</v>
      </c>
    </row>
    <row r="47" spans="1:10" ht="96">
      <c r="A47" s="2">
        <v>43</v>
      </c>
      <c r="B47" s="2" t="s">
        <v>113</v>
      </c>
      <c r="C47" s="2" t="s">
        <v>34</v>
      </c>
      <c r="D47" s="2" t="s">
        <v>116</v>
      </c>
      <c r="E47" s="2" t="s">
        <v>21</v>
      </c>
      <c r="F47" s="2"/>
      <c r="G47" s="2">
        <f t="shared" si="1"/>
        <v>0</v>
      </c>
      <c r="H47" s="2"/>
      <c r="I47" s="2" t="s">
        <v>117</v>
      </c>
      <c r="J47" s="2" t="s">
        <v>16</v>
      </c>
    </row>
    <row r="48" spans="1:10" ht="96">
      <c r="A48" s="2">
        <v>44</v>
      </c>
      <c r="B48" s="2" t="s">
        <v>113</v>
      </c>
      <c r="C48" s="2" t="s">
        <v>25</v>
      </c>
      <c r="D48" s="2" t="s">
        <v>118</v>
      </c>
      <c r="E48" s="2" t="s">
        <v>14</v>
      </c>
      <c r="F48" s="2"/>
      <c r="G48" s="2">
        <f t="shared" si="1"/>
        <v>0</v>
      </c>
      <c r="H48" s="2"/>
      <c r="I48" s="2" t="s">
        <v>119</v>
      </c>
      <c r="J48" s="2" t="s">
        <v>16</v>
      </c>
    </row>
    <row r="49" spans="1:10" ht="96">
      <c r="A49" s="2">
        <v>45</v>
      </c>
      <c r="B49" s="2" t="s">
        <v>113</v>
      </c>
      <c r="C49" s="2" t="s">
        <v>52</v>
      </c>
      <c r="D49" s="2" t="s">
        <v>120</v>
      </c>
      <c r="E49" s="2" t="s">
        <v>21</v>
      </c>
      <c r="F49" s="2"/>
      <c r="G49" s="2">
        <f t="shared" si="1"/>
        <v>0</v>
      </c>
      <c r="H49" s="2"/>
      <c r="I49" s="2" t="s">
        <v>121</v>
      </c>
      <c r="J49" s="2" t="s">
        <v>16</v>
      </c>
    </row>
    <row r="50" spans="1:10" ht="96">
      <c r="A50" s="2">
        <v>46</v>
      </c>
      <c r="B50" s="2" t="s">
        <v>113</v>
      </c>
      <c r="C50" s="2" t="s">
        <v>34</v>
      </c>
      <c r="D50" s="2" t="s">
        <v>122</v>
      </c>
      <c r="E50" s="2" t="s">
        <v>14</v>
      </c>
      <c r="F50" s="2"/>
      <c r="G50" s="2">
        <f t="shared" si="1"/>
        <v>0</v>
      </c>
      <c r="H50" s="2"/>
      <c r="I50" s="2" t="s">
        <v>123</v>
      </c>
      <c r="J50" s="2" t="s">
        <v>16</v>
      </c>
    </row>
    <row r="51" spans="1:10" ht="96">
      <c r="A51" s="2">
        <v>47</v>
      </c>
      <c r="B51" s="2" t="s">
        <v>124</v>
      </c>
      <c r="C51" s="2" t="s">
        <v>125</v>
      </c>
      <c r="D51" s="2" t="s">
        <v>126</v>
      </c>
      <c r="E51" s="2" t="s">
        <v>21</v>
      </c>
      <c r="F51" s="2"/>
      <c r="G51" s="2">
        <f t="shared" si="1"/>
        <v>0</v>
      </c>
      <c r="H51" s="2"/>
      <c r="I51" s="2" t="s">
        <v>127</v>
      </c>
      <c r="J51" s="2" t="s">
        <v>128</v>
      </c>
    </row>
    <row r="52" spans="1:10" ht="96">
      <c r="A52" s="2">
        <v>48</v>
      </c>
      <c r="B52" s="2" t="s">
        <v>124</v>
      </c>
      <c r="C52" s="2" t="s">
        <v>129</v>
      </c>
      <c r="D52" s="2" t="s">
        <v>130</v>
      </c>
      <c r="E52" s="2" t="s">
        <v>21</v>
      </c>
      <c r="F52" s="2"/>
      <c r="G52" s="2">
        <f t="shared" si="1"/>
        <v>0</v>
      </c>
      <c r="H52" s="2"/>
      <c r="I52" s="2" t="s">
        <v>131</v>
      </c>
      <c r="J52" s="2" t="s">
        <v>128</v>
      </c>
    </row>
    <row r="53" spans="1:10" ht="96">
      <c r="A53" s="2">
        <v>49</v>
      </c>
      <c r="B53" s="2" t="s">
        <v>124</v>
      </c>
      <c r="C53" s="2" t="s">
        <v>125</v>
      </c>
      <c r="D53" s="2" t="s">
        <v>132</v>
      </c>
      <c r="E53" s="2" t="s">
        <v>21</v>
      </c>
      <c r="F53" s="2"/>
      <c r="G53" s="2">
        <f t="shared" si="1"/>
        <v>0</v>
      </c>
      <c r="H53" s="2"/>
      <c r="I53" s="2" t="s">
        <v>133</v>
      </c>
      <c r="J53" s="2" t="s">
        <v>128</v>
      </c>
    </row>
    <row r="54" spans="1:10" ht="96">
      <c r="A54" s="2">
        <v>50</v>
      </c>
      <c r="B54" s="2" t="s">
        <v>124</v>
      </c>
      <c r="C54" s="2" t="s">
        <v>134</v>
      </c>
      <c r="D54" s="2" t="s">
        <v>135</v>
      </c>
      <c r="E54" s="2" t="s">
        <v>14</v>
      </c>
      <c r="F54" s="2"/>
      <c r="G54" s="2">
        <f t="shared" si="1"/>
        <v>0</v>
      </c>
      <c r="H54" s="2"/>
      <c r="I54" s="2" t="s">
        <v>136</v>
      </c>
      <c r="J54" s="2" t="s">
        <v>128</v>
      </c>
    </row>
    <row r="55" spans="1:10" ht="96">
      <c r="A55" s="2">
        <v>51</v>
      </c>
      <c r="B55" s="2" t="s">
        <v>137</v>
      </c>
      <c r="C55" s="2" t="s">
        <v>138</v>
      </c>
      <c r="D55" s="2" t="s">
        <v>139</v>
      </c>
      <c r="E55" s="2" t="s">
        <v>14</v>
      </c>
      <c r="F55" s="2"/>
      <c r="G55" s="2">
        <f t="shared" si="1"/>
        <v>0</v>
      </c>
      <c r="H55" s="2"/>
      <c r="I55" s="2" t="s">
        <v>140</v>
      </c>
      <c r="J55" s="2" t="s">
        <v>141</v>
      </c>
    </row>
    <row r="56" spans="1:10" ht="96">
      <c r="A56" s="2">
        <v>52</v>
      </c>
      <c r="B56" s="2" t="s">
        <v>137</v>
      </c>
      <c r="C56" s="2" t="s">
        <v>138</v>
      </c>
      <c r="D56" s="2" t="s">
        <v>142</v>
      </c>
      <c r="E56" s="2" t="s">
        <v>21</v>
      </c>
      <c r="F56" s="2"/>
      <c r="G56" s="2">
        <f t="shared" si="1"/>
        <v>0</v>
      </c>
      <c r="H56" s="2"/>
      <c r="I56" s="2" t="s">
        <v>143</v>
      </c>
      <c r="J56" s="2" t="s">
        <v>141</v>
      </c>
    </row>
    <row r="57" spans="1:10" ht="96">
      <c r="A57" s="2">
        <v>53</v>
      </c>
      <c r="B57" s="2" t="s">
        <v>137</v>
      </c>
      <c r="C57" s="2" t="s">
        <v>138</v>
      </c>
      <c r="D57" s="2" t="s">
        <v>144</v>
      </c>
      <c r="E57" s="2" t="s">
        <v>14</v>
      </c>
      <c r="F57" s="2"/>
      <c r="G57" s="2">
        <f t="shared" si="1"/>
        <v>0</v>
      </c>
      <c r="H57" s="2"/>
      <c r="I57" s="2" t="s">
        <v>145</v>
      </c>
      <c r="J57" s="2" t="s">
        <v>141</v>
      </c>
    </row>
    <row r="58" spans="1:10" ht="96">
      <c r="A58" s="2">
        <v>54</v>
      </c>
      <c r="B58" s="2" t="s">
        <v>137</v>
      </c>
      <c r="C58" s="2" t="s">
        <v>138</v>
      </c>
      <c r="D58" s="2" t="s">
        <v>146</v>
      </c>
      <c r="E58" s="2" t="s">
        <v>14</v>
      </c>
      <c r="F58" s="2"/>
      <c r="G58" s="2">
        <f t="shared" si="1"/>
        <v>0</v>
      </c>
      <c r="H58" s="2"/>
      <c r="I58" s="2" t="s">
        <v>147</v>
      </c>
      <c r="J58" s="2" t="s">
        <v>141</v>
      </c>
    </row>
    <row r="59" spans="1:10" ht="96">
      <c r="A59" s="2">
        <v>55</v>
      </c>
      <c r="B59" s="2" t="s">
        <v>137</v>
      </c>
      <c r="C59" s="2" t="s">
        <v>138</v>
      </c>
      <c r="D59" s="2" t="s">
        <v>148</v>
      </c>
      <c r="E59" s="2" t="s">
        <v>21</v>
      </c>
      <c r="F59" s="2"/>
      <c r="G59" s="2">
        <f t="shared" si="1"/>
        <v>0</v>
      </c>
      <c r="H59" s="2"/>
      <c r="I59" s="2" t="s">
        <v>149</v>
      </c>
      <c r="J59" s="2" t="s">
        <v>141</v>
      </c>
    </row>
    <row r="60" spans="1:10" ht="96">
      <c r="A60" s="2">
        <v>56</v>
      </c>
      <c r="B60" s="2" t="s">
        <v>137</v>
      </c>
      <c r="C60" s="2" t="s">
        <v>138</v>
      </c>
      <c r="D60" s="2" t="s">
        <v>150</v>
      </c>
      <c r="E60" s="2" t="s">
        <v>14</v>
      </c>
      <c r="F60" s="2"/>
      <c r="G60" s="2">
        <f t="shared" si="1"/>
        <v>0</v>
      </c>
      <c r="H60" s="2"/>
      <c r="I60" s="2" t="s">
        <v>151</v>
      </c>
      <c r="J60" s="2" t="s">
        <v>141</v>
      </c>
    </row>
    <row r="61" spans="1:10" ht="96">
      <c r="A61" s="2">
        <v>57</v>
      </c>
      <c r="B61" s="2" t="s">
        <v>137</v>
      </c>
      <c r="C61" s="2" t="s">
        <v>138</v>
      </c>
      <c r="D61" s="2" t="s">
        <v>152</v>
      </c>
      <c r="E61" s="2" t="s">
        <v>21</v>
      </c>
      <c r="F61" s="2"/>
      <c r="G61" s="2">
        <f t="shared" si="1"/>
        <v>0</v>
      </c>
      <c r="H61" s="2"/>
      <c r="I61" s="2" t="s">
        <v>153</v>
      </c>
      <c r="J61" s="2" t="s">
        <v>141</v>
      </c>
    </row>
    <row r="62" spans="1:10" ht="96">
      <c r="A62" s="2">
        <v>58</v>
      </c>
      <c r="B62" s="2" t="s">
        <v>154</v>
      </c>
      <c r="C62" s="2" t="s">
        <v>155</v>
      </c>
      <c r="D62" s="2" t="s">
        <v>156</v>
      </c>
      <c r="E62" s="2" t="s">
        <v>21</v>
      </c>
      <c r="F62" s="2"/>
      <c r="G62" s="2">
        <f t="shared" si="1"/>
        <v>0</v>
      </c>
      <c r="H62" s="2"/>
      <c r="I62" s="2" t="s">
        <v>157</v>
      </c>
      <c r="J62" s="2" t="s">
        <v>158</v>
      </c>
    </row>
    <row r="63" spans="1:10" ht="96">
      <c r="A63" s="2">
        <v>59</v>
      </c>
      <c r="B63" s="2" t="s">
        <v>154</v>
      </c>
      <c r="C63" s="2" t="s">
        <v>155</v>
      </c>
      <c r="D63" s="2" t="s">
        <v>159</v>
      </c>
      <c r="E63" s="2" t="s">
        <v>14</v>
      </c>
      <c r="F63" s="2"/>
      <c r="G63" s="2">
        <f t="shared" si="1"/>
        <v>0</v>
      </c>
      <c r="H63" s="2"/>
      <c r="I63" s="2" t="s">
        <v>160</v>
      </c>
      <c r="J63" s="2" t="s">
        <v>158</v>
      </c>
    </row>
    <row r="64" spans="1:10" ht="96">
      <c r="A64" s="2">
        <v>60</v>
      </c>
      <c r="B64" s="2" t="s">
        <v>154</v>
      </c>
      <c r="C64" s="2" t="s">
        <v>155</v>
      </c>
      <c r="D64" s="2" t="s">
        <v>161</v>
      </c>
      <c r="E64" s="2" t="s">
        <v>14</v>
      </c>
      <c r="F64" s="2"/>
      <c r="G64" s="2">
        <f t="shared" si="1"/>
        <v>0</v>
      </c>
      <c r="H64" s="2"/>
      <c r="I64" s="2" t="s">
        <v>162</v>
      </c>
      <c r="J64" s="2" t="s">
        <v>158</v>
      </c>
    </row>
    <row r="65" spans="1:10" ht="96">
      <c r="A65" s="2">
        <v>61</v>
      </c>
      <c r="B65" s="2" t="s">
        <v>154</v>
      </c>
      <c r="C65" s="2" t="s">
        <v>155</v>
      </c>
      <c r="D65" s="2" t="s">
        <v>163</v>
      </c>
      <c r="E65" s="2" t="s">
        <v>18</v>
      </c>
      <c r="F65" s="2"/>
      <c r="G65" s="2">
        <f t="shared" si="1"/>
        <v>0</v>
      </c>
      <c r="H65" s="2"/>
      <c r="I65" s="2" t="s">
        <v>164</v>
      </c>
      <c r="J65" s="2" t="s">
        <v>158</v>
      </c>
    </row>
    <row r="66" spans="1:10" ht="96">
      <c r="A66" s="2">
        <v>62</v>
      </c>
      <c r="B66" s="2" t="s">
        <v>154</v>
      </c>
      <c r="C66" s="2" t="s">
        <v>155</v>
      </c>
      <c r="D66" s="2" t="s">
        <v>165</v>
      </c>
      <c r="E66" s="2" t="s">
        <v>18</v>
      </c>
      <c r="F66" s="2"/>
      <c r="G66" s="2">
        <f t="shared" si="1"/>
        <v>0</v>
      </c>
      <c r="H66" s="2"/>
      <c r="I66" s="2" t="s">
        <v>166</v>
      </c>
      <c r="J66" s="2" t="s">
        <v>158</v>
      </c>
    </row>
    <row r="67" spans="1:10" ht="96">
      <c r="A67" s="2">
        <v>63</v>
      </c>
      <c r="B67" s="2" t="s">
        <v>154</v>
      </c>
      <c r="C67" s="2" t="s">
        <v>155</v>
      </c>
      <c r="D67" s="2" t="s">
        <v>167</v>
      </c>
      <c r="E67" s="2" t="s">
        <v>14</v>
      </c>
      <c r="F67" s="2"/>
      <c r="G67" s="2">
        <f t="shared" si="1"/>
        <v>0</v>
      </c>
      <c r="H67" s="2"/>
      <c r="I67" s="2" t="s">
        <v>168</v>
      </c>
      <c r="J67" s="2" t="s">
        <v>158</v>
      </c>
    </row>
    <row r="68" spans="1:10" ht="96">
      <c r="A68" s="2">
        <v>64</v>
      </c>
      <c r="B68" s="2" t="s">
        <v>169</v>
      </c>
      <c r="C68" s="2" t="s">
        <v>170</v>
      </c>
      <c r="D68" s="2" t="s">
        <v>171</v>
      </c>
      <c r="E68" s="2" t="s">
        <v>14</v>
      </c>
      <c r="F68" s="2"/>
      <c r="G68" s="2">
        <f t="shared" si="1"/>
        <v>0</v>
      </c>
      <c r="H68" s="2"/>
      <c r="I68" s="2" t="s">
        <v>172</v>
      </c>
      <c r="J68" s="2" t="s">
        <v>58</v>
      </c>
    </row>
    <row r="69" spans="1:10" ht="96">
      <c r="A69" s="2">
        <v>65</v>
      </c>
      <c r="B69" s="2" t="s">
        <v>169</v>
      </c>
      <c r="C69" s="2" t="s">
        <v>170</v>
      </c>
      <c r="D69" s="2" t="s">
        <v>173</v>
      </c>
      <c r="E69" s="2" t="s">
        <v>14</v>
      </c>
      <c r="F69" s="2"/>
      <c r="G69" s="2">
        <f t="shared" ref="G69:G100" si="2">IF(F69="N/A","",IF(F69="Yes",IF(E69="Critical",4,IF(E69="High",3,IF(E69="Medium",2,1))),0))</f>
        <v>0</v>
      </c>
      <c r="H69" s="2"/>
      <c r="I69" s="2" t="s">
        <v>174</v>
      </c>
      <c r="J69" s="2" t="s">
        <v>58</v>
      </c>
    </row>
    <row r="70" spans="1:10" ht="96">
      <c r="A70" s="2">
        <v>66</v>
      </c>
      <c r="B70" s="2" t="s">
        <v>169</v>
      </c>
      <c r="C70" s="2" t="s">
        <v>170</v>
      </c>
      <c r="D70" s="2" t="s">
        <v>175</v>
      </c>
      <c r="E70" s="2" t="s">
        <v>18</v>
      </c>
      <c r="F70" s="2"/>
      <c r="G70" s="2">
        <f t="shared" si="2"/>
        <v>0</v>
      </c>
      <c r="H70" s="2"/>
      <c r="I70" s="2" t="s">
        <v>176</v>
      </c>
      <c r="J70" s="2" t="s">
        <v>58</v>
      </c>
    </row>
    <row r="71" spans="1:10" ht="96">
      <c r="A71" s="2">
        <v>67</v>
      </c>
      <c r="B71" s="2" t="s">
        <v>177</v>
      </c>
      <c r="C71" s="2" t="s">
        <v>178</v>
      </c>
      <c r="D71" s="2" t="s">
        <v>179</v>
      </c>
      <c r="E71" s="2" t="s">
        <v>14</v>
      </c>
      <c r="F71" s="2"/>
      <c r="G71" s="2">
        <f t="shared" si="2"/>
        <v>0</v>
      </c>
      <c r="H71" s="2"/>
      <c r="I71" s="2" t="s">
        <v>180</v>
      </c>
      <c r="J71" s="2" t="s">
        <v>95</v>
      </c>
    </row>
    <row r="72" spans="1:10" ht="96">
      <c r="A72" s="2">
        <v>68</v>
      </c>
      <c r="B72" s="2" t="s">
        <v>177</v>
      </c>
      <c r="C72" s="2" t="s">
        <v>178</v>
      </c>
      <c r="D72" s="2" t="s">
        <v>181</v>
      </c>
      <c r="E72" s="2" t="s">
        <v>18</v>
      </c>
      <c r="F72" s="2"/>
      <c r="G72" s="2">
        <f t="shared" si="2"/>
        <v>0</v>
      </c>
      <c r="H72" s="2"/>
      <c r="I72" s="2" t="s">
        <v>182</v>
      </c>
      <c r="J72" s="2" t="s">
        <v>95</v>
      </c>
    </row>
    <row r="73" spans="1:10" ht="96">
      <c r="A73" s="2">
        <v>69</v>
      </c>
      <c r="B73" s="2" t="s">
        <v>183</v>
      </c>
      <c r="C73" s="2" t="s">
        <v>184</v>
      </c>
      <c r="D73" s="2" t="s">
        <v>185</v>
      </c>
      <c r="E73" s="2" t="s">
        <v>21</v>
      </c>
      <c r="F73" s="2"/>
      <c r="G73" s="2">
        <f t="shared" si="2"/>
        <v>0</v>
      </c>
      <c r="H73" s="2"/>
      <c r="I73" s="2" t="s">
        <v>186</v>
      </c>
      <c r="J73" s="2" t="s">
        <v>187</v>
      </c>
    </row>
    <row r="74" spans="1:10" ht="96">
      <c r="A74" s="2">
        <v>70</v>
      </c>
      <c r="B74" s="2" t="s">
        <v>183</v>
      </c>
      <c r="C74" s="2" t="s">
        <v>184</v>
      </c>
      <c r="D74" s="2" t="s">
        <v>188</v>
      </c>
      <c r="E74" s="2" t="s">
        <v>14</v>
      </c>
      <c r="F74" s="2"/>
      <c r="G74" s="2">
        <f t="shared" si="2"/>
        <v>0</v>
      </c>
      <c r="H74" s="2"/>
      <c r="I74" s="2" t="s">
        <v>189</v>
      </c>
      <c r="J74" s="2" t="s">
        <v>187</v>
      </c>
    </row>
    <row r="75" spans="1:10" ht="96">
      <c r="A75" s="2">
        <v>71</v>
      </c>
      <c r="B75" s="2" t="s">
        <v>190</v>
      </c>
      <c r="C75" s="2" t="s">
        <v>191</v>
      </c>
      <c r="D75" s="2" t="s">
        <v>192</v>
      </c>
      <c r="E75" s="2" t="s">
        <v>18</v>
      </c>
      <c r="F75" s="2"/>
      <c r="G75" s="2">
        <f t="shared" si="2"/>
        <v>0</v>
      </c>
      <c r="H75" s="2"/>
      <c r="I75" s="2" t="s">
        <v>193</v>
      </c>
      <c r="J75" s="2" t="s">
        <v>194</v>
      </c>
    </row>
    <row r="76" spans="1:10" ht="96">
      <c r="A76" s="2">
        <v>72</v>
      </c>
      <c r="B76" s="2" t="s">
        <v>190</v>
      </c>
      <c r="C76" s="2" t="s">
        <v>191</v>
      </c>
      <c r="D76" s="2" t="s">
        <v>195</v>
      </c>
      <c r="E76" s="2" t="s">
        <v>14</v>
      </c>
      <c r="F76" s="2"/>
      <c r="G76" s="2">
        <f t="shared" si="2"/>
        <v>0</v>
      </c>
      <c r="H76" s="2"/>
      <c r="I76" s="2" t="s">
        <v>196</v>
      </c>
      <c r="J76" s="2" t="s">
        <v>194</v>
      </c>
    </row>
    <row r="77" spans="1:10" ht="96">
      <c r="A77" s="2">
        <v>73</v>
      </c>
      <c r="B77" s="2" t="s">
        <v>190</v>
      </c>
      <c r="C77" s="2" t="s">
        <v>197</v>
      </c>
      <c r="D77" s="2" t="s">
        <v>198</v>
      </c>
      <c r="E77" s="2" t="s">
        <v>14</v>
      </c>
      <c r="F77" s="2"/>
      <c r="G77" s="2">
        <f t="shared" si="2"/>
        <v>0</v>
      </c>
      <c r="H77" s="2"/>
      <c r="I77" s="2" t="s">
        <v>199</v>
      </c>
      <c r="J77" s="2" t="s">
        <v>194</v>
      </c>
    </row>
    <row r="78" spans="1:10" ht="96">
      <c r="A78" s="2">
        <v>74</v>
      </c>
      <c r="B78" s="2" t="s">
        <v>190</v>
      </c>
      <c r="C78" s="2" t="s">
        <v>200</v>
      </c>
      <c r="D78" s="2" t="s">
        <v>201</v>
      </c>
      <c r="E78" s="2" t="s">
        <v>18</v>
      </c>
      <c r="F78" s="2"/>
      <c r="G78" s="2">
        <f t="shared" si="2"/>
        <v>0</v>
      </c>
      <c r="H78" s="2"/>
      <c r="I78" s="2" t="s">
        <v>202</v>
      </c>
      <c r="J78" s="2" t="s">
        <v>203</v>
      </c>
    </row>
    <row r="79" spans="1:10" ht="96">
      <c r="A79" s="2">
        <v>75</v>
      </c>
      <c r="B79" s="2" t="s">
        <v>190</v>
      </c>
      <c r="C79" s="2" t="s">
        <v>200</v>
      </c>
      <c r="D79" s="2" t="s">
        <v>204</v>
      </c>
      <c r="E79" s="2" t="s">
        <v>18</v>
      </c>
      <c r="F79" s="2"/>
      <c r="G79" s="2">
        <f t="shared" si="2"/>
        <v>0</v>
      </c>
      <c r="H79" s="2"/>
      <c r="I79" s="2" t="s">
        <v>205</v>
      </c>
      <c r="J79" s="2" t="s">
        <v>203</v>
      </c>
    </row>
    <row r="80" spans="1:10" ht="96">
      <c r="A80" s="2">
        <v>76</v>
      </c>
      <c r="B80" s="2" t="s">
        <v>206</v>
      </c>
      <c r="C80" s="2" t="s">
        <v>200</v>
      </c>
      <c r="D80" s="2" t="s">
        <v>207</v>
      </c>
      <c r="E80" s="2" t="s">
        <v>14</v>
      </c>
      <c r="F80" s="2"/>
      <c r="G80" s="2">
        <f t="shared" si="2"/>
        <v>0</v>
      </c>
      <c r="H80" s="2"/>
      <c r="I80" s="2" t="s">
        <v>208</v>
      </c>
      <c r="J80" s="2" t="s">
        <v>203</v>
      </c>
    </row>
    <row r="81" spans="1:10" ht="96">
      <c r="A81" s="2">
        <v>77</v>
      </c>
      <c r="B81" s="2" t="s">
        <v>206</v>
      </c>
      <c r="C81" s="2" t="s">
        <v>200</v>
      </c>
      <c r="D81" s="2" t="s">
        <v>209</v>
      </c>
      <c r="E81" s="2" t="s">
        <v>14</v>
      </c>
      <c r="F81" s="2"/>
      <c r="G81" s="2">
        <f t="shared" si="2"/>
        <v>0</v>
      </c>
      <c r="H81" s="2"/>
      <c r="I81" s="2" t="s">
        <v>210</v>
      </c>
      <c r="J81" s="2" t="s">
        <v>203</v>
      </c>
    </row>
    <row r="82" spans="1:10" ht="96">
      <c r="A82" s="2">
        <v>78</v>
      </c>
      <c r="B82" s="2" t="s">
        <v>206</v>
      </c>
      <c r="C82" s="2" t="s">
        <v>200</v>
      </c>
      <c r="D82" s="2" t="s">
        <v>211</v>
      </c>
      <c r="E82" s="2" t="s">
        <v>18</v>
      </c>
      <c r="F82" s="2"/>
      <c r="G82" s="2">
        <f t="shared" si="2"/>
        <v>0</v>
      </c>
      <c r="H82" s="2"/>
      <c r="I82" s="2" t="s">
        <v>212</v>
      </c>
      <c r="J82" s="2" t="s">
        <v>203</v>
      </c>
    </row>
    <row r="83" spans="1:10" ht="96">
      <c r="A83" s="2">
        <v>79</v>
      </c>
      <c r="B83" s="2" t="s">
        <v>206</v>
      </c>
      <c r="C83" s="2" t="s">
        <v>200</v>
      </c>
      <c r="D83" s="2" t="s">
        <v>213</v>
      </c>
      <c r="E83" s="2" t="s">
        <v>18</v>
      </c>
      <c r="F83" s="2"/>
      <c r="G83" s="2">
        <f t="shared" si="2"/>
        <v>0</v>
      </c>
      <c r="H83" s="2"/>
      <c r="I83" s="2" t="s">
        <v>214</v>
      </c>
      <c r="J83" s="2" t="s">
        <v>203</v>
      </c>
    </row>
    <row r="84" spans="1:10" ht="96">
      <c r="A84" s="2">
        <v>80</v>
      </c>
      <c r="B84" s="2" t="s">
        <v>206</v>
      </c>
      <c r="C84" s="2" t="s">
        <v>200</v>
      </c>
      <c r="D84" s="2" t="s">
        <v>215</v>
      </c>
      <c r="E84" s="2" t="s">
        <v>14</v>
      </c>
      <c r="F84" s="2"/>
      <c r="G84" s="2">
        <f t="shared" si="2"/>
        <v>0</v>
      </c>
      <c r="H84" s="2"/>
      <c r="I84" s="2" t="s">
        <v>216</v>
      </c>
      <c r="J84" s="2" t="s">
        <v>203</v>
      </c>
    </row>
    <row r="85" spans="1:10" ht="96">
      <c r="A85" s="2">
        <v>81</v>
      </c>
      <c r="B85" s="2" t="s">
        <v>206</v>
      </c>
      <c r="C85" s="2" t="s">
        <v>200</v>
      </c>
      <c r="D85" s="2" t="s">
        <v>217</v>
      </c>
      <c r="E85" s="2" t="s">
        <v>18</v>
      </c>
      <c r="F85" s="2"/>
      <c r="G85" s="2">
        <f t="shared" si="2"/>
        <v>0</v>
      </c>
      <c r="H85" s="2"/>
      <c r="I85" s="2" t="s">
        <v>218</v>
      </c>
      <c r="J85" s="2" t="s">
        <v>203</v>
      </c>
    </row>
    <row r="86" spans="1:10" ht="96">
      <c r="A86" s="2">
        <v>82</v>
      </c>
      <c r="B86" s="2" t="s">
        <v>219</v>
      </c>
      <c r="C86" s="2" t="s">
        <v>34</v>
      </c>
      <c r="D86" s="2" t="s">
        <v>220</v>
      </c>
      <c r="E86" s="2" t="s">
        <v>14</v>
      </c>
      <c r="F86" s="2"/>
      <c r="G86" s="2">
        <f t="shared" si="2"/>
        <v>0</v>
      </c>
      <c r="H86" s="2"/>
      <c r="I86" s="2" t="s">
        <v>221</v>
      </c>
      <c r="J86" s="2" t="s">
        <v>16</v>
      </c>
    </row>
    <row r="87" spans="1:10" ht="96">
      <c r="A87" s="2">
        <v>83</v>
      </c>
      <c r="B87" s="2" t="s">
        <v>219</v>
      </c>
      <c r="C87" s="2" t="s">
        <v>200</v>
      </c>
      <c r="D87" s="2" t="s">
        <v>222</v>
      </c>
      <c r="E87" s="2" t="s">
        <v>14</v>
      </c>
      <c r="F87" s="2"/>
      <c r="G87" s="2">
        <f t="shared" si="2"/>
        <v>0</v>
      </c>
      <c r="H87" s="2"/>
      <c r="I87" s="2" t="s">
        <v>223</v>
      </c>
      <c r="J87" s="2" t="s">
        <v>203</v>
      </c>
    </row>
    <row r="88" spans="1:10" ht="96">
      <c r="A88" s="2">
        <v>84</v>
      </c>
      <c r="B88" s="2" t="s">
        <v>219</v>
      </c>
      <c r="C88" s="2" t="s">
        <v>200</v>
      </c>
      <c r="D88" s="2" t="s">
        <v>224</v>
      </c>
      <c r="E88" s="2" t="s">
        <v>14</v>
      </c>
      <c r="F88" s="2"/>
      <c r="G88" s="2">
        <f t="shared" si="2"/>
        <v>0</v>
      </c>
      <c r="H88" s="2"/>
      <c r="I88" s="2" t="s">
        <v>225</v>
      </c>
      <c r="J88" s="2" t="s">
        <v>203</v>
      </c>
    </row>
    <row r="89" spans="1:10" ht="96">
      <c r="A89" s="2">
        <v>85</v>
      </c>
      <c r="B89" s="2" t="s">
        <v>219</v>
      </c>
      <c r="C89" s="2" t="s">
        <v>200</v>
      </c>
      <c r="D89" s="2" t="s">
        <v>226</v>
      </c>
      <c r="E89" s="2" t="s">
        <v>18</v>
      </c>
      <c r="F89" s="2"/>
      <c r="G89" s="2">
        <f t="shared" si="2"/>
        <v>0</v>
      </c>
      <c r="H89" s="2"/>
      <c r="I89" s="2" t="s">
        <v>227</v>
      </c>
      <c r="J89" s="2" t="s">
        <v>203</v>
      </c>
    </row>
    <row r="90" spans="1:10" ht="96">
      <c r="A90" s="2">
        <v>86</v>
      </c>
      <c r="B90" s="2" t="s">
        <v>228</v>
      </c>
      <c r="C90" s="2" t="s">
        <v>229</v>
      </c>
      <c r="D90" s="2" t="s">
        <v>230</v>
      </c>
      <c r="E90" s="2" t="s">
        <v>18</v>
      </c>
      <c r="F90" s="2"/>
      <c r="G90" s="2">
        <f t="shared" si="2"/>
        <v>0</v>
      </c>
      <c r="H90" s="2"/>
      <c r="I90" s="2" t="s">
        <v>231</v>
      </c>
      <c r="J90" s="2" t="s">
        <v>203</v>
      </c>
    </row>
    <row r="91" spans="1:10" ht="96">
      <c r="A91" s="2">
        <v>87</v>
      </c>
      <c r="B91" s="2" t="s">
        <v>228</v>
      </c>
      <c r="C91" s="2" t="s">
        <v>229</v>
      </c>
      <c r="D91" s="2" t="s">
        <v>232</v>
      </c>
      <c r="E91" s="2" t="s">
        <v>14</v>
      </c>
      <c r="F91" s="2"/>
      <c r="G91" s="2">
        <f t="shared" si="2"/>
        <v>0</v>
      </c>
      <c r="H91" s="2"/>
      <c r="I91" s="2" t="s">
        <v>233</v>
      </c>
      <c r="J91" s="2" t="s">
        <v>203</v>
      </c>
    </row>
    <row r="92" spans="1:10" ht="96">
      <c r="A92" s="2">
        <v>88</v>
      </c>
      <c r="B92" s="2" t="s">
        <v>228</v>
      </c>
      <c r="C92" s="2" t="s">
        <v>200</v>
      </c>
      <c r="D92" s="2" t="s">
        <v>234</v>
      </c>
      <c r="E92" s="2" t="s">
        <v>14</v>
      </c>
      <c r="F92" s="2"/>
      <c r="G92" s="2">
        <f t="shared" si="2"/>
        <v>0</v>
      </c>
      <c r="H92" s="2"/>
      <c r="I92" s="2" t="s">
        <v>235</v>
      </c>
      <c r="J92" s="2" t="s">
        <v>203</v>
      </c>
    </row>
    <row r="93" spans="1:10" ht="96">
      <c r="A93" s="2">
        <v>89</v>
      </c>
      <c r="B93" s="2" t="s">
        <v>228</v>
      </c>
      <c r="C93" s="2" t="s">
        <v>200</v>
      </c>
      <c r="D93" s="2" t="s">
        <v>236</v>
      </c>
      <c r="E93" s="2" t="s">
        <v>14</v>
      </c>
      <c r="F93" s="2"/>
      <c r="G93" s="2">
        <f t="shared" si="2"/>
        <v>0</v>
      </c>
      <c r="H93" s="2"/>
      <c r="I93" s="2" t="s">
        <v>237</v>
      </c>
      <c r="J93" s="2" t="s">
        <v>203</v>
      </c>
    </row>
    <row r="94" spans="1:10" ht="96">
      <c r="A94" s="2">
        <v>90</v>
      </c>
      <c r="B94" s="2" t="s">
        <v>238</v>
      </c>
      <c r="C94" s="2" t="s">
        <v>239</v>
      </c>
      <c r="D94" s="2" t="s">
        <v>240</v>
      </c>
      <c r="E94" s="2" t="s">
        <v>14</v>
      </c>
      <c r="F94" s="2"/>
      <c r="G94" s="2">
        <f t="shared" si="2"/>
        <v>0</v>
      </c>
      <c r="H94" s="2"/>
      <c r="I94" s="2" t="s">
        <v>241</v>
      </c>
      <c r="J94" s="2" t="s">
        <v>242</v>
      </c>
    </row>
    <row r="95" spans="1:10" ht="96">
      <c r="A95" s="2">
        <v>91</v>
      </c>
      <c r="B95" s="2" t="s">
        <v>238</v>
      </c>
      <c r="C95" s="2" t="s">
        <v>239</v>
      </c>
      <c r="D95" s="2" t="s">
        <v>243</v>
      </c>
      <c r="E95" s="2" t="s">
        <v>21</v>
      </c>
      <c r="F95" s="2"/>
      <c r="G95" s="2">
        <f t="shared" si="2"/>
        <v>0</v>
      </c>
      <c r="H95" s="2"/>
      <c r="I95" s="2" t="s">
        <v>244</v>
      </c>
      <c r="J95" s="2" t="s">
        <v>242</v>
      </c>
    </row>
    <row r="96" spans="1:10" ht="96">
      <c r="A96" s="2">
        <v>92</v>
      </c>
      <c r="B96" s="2" t="s">
        <v>245</v>
      </c>
      <c r="C96" s="2" t="s">
        <v>246</v>
      </c>
      <c r="D96" s="2" t="s">
        <v>247</v>
      </c>
      <c r="E96" s="2" t="s">
        <v>18</v>
      </c>
      <c r="F96" s="2"/>
      <c r="G96" s="2">
        <f t="shared" si="2"/>
        <v>0</v>
      </c>
      <c r="H96" s="2"/>
      <c r="I96" s="2" t="s">
        <v>248</v>
      </c>
      <c r="J96" s="2" t="s">
        <v>242</v>
      </c>
    </row>
    <row r="97" spans="1:10" ht="96">
      <c r="A97" s="2">
        <v>93</v>
      </c>
      <c r="B97" s="2" t="s">
        <v>245</v>
      </c>
      <c r="C97" s="2" t="s">
        <v>246</v>
      </c>
      <c r="D97" s="2" t="s">
        <v>249</v>
      </c>
      <c r="E97" s="2" t="s">
        <v>18</v>
      </c>
      <c r="F97" s="2"/>
      <c r="G97" s="2">
        <f t="shared" si="2"/>
        <v>0</v>
      </c>
      <c r="H97" s="2"/>
      <c r="I97" s="2" t="s">
        <v>250</v>
      </c>
      <c r="J97" s="2" t="s">
        <v>242</v>
      </c>
    </row>
    <row r="98" spans="1:10" ht="96">
      <c r="A98" s="2">
        <v>94</v>
      </c>
      <c r="B98" s="2" t="s">
        <v>245</v>
      </c>
      <c r="C98" s="2" t="s">
        <v>251</v>
      </c>
      <c r="D98" s="2" t="s">
        <v>252</v>
      </c>
      <c r="E98" s="2" t="s">
        <v>14</v>
      </c>
      <c r="F98" s="2"/>
      <c r="G98" s="2">
        <f t="shared" si="2"/>
        <v>0</v>
      </c>
      <c r="H98" s="2"/>
      <c r="I98" s="2" t="s">
        <v>253</v>
      </c>
      <c r="J98" s="2" t="s">
        <v>16</v>
      </c>
    </row>
    <row r="99" spans="1:10" ht="96">
      <c r="A99" s="2">
        <v>95</v>
      </c>
      <c r="B99" s="2" t="s">
        <v>245</v>
      </c>
      <c r="C99" s="2" t="s">
        <v>254</v>
      </c>
      <c r="D99" s="2" t="s">
        <v>255</v>
      </c>
      <c r="E99" s="2" t="s">
        <v>21</v>
      </c>
      <c r="F99" s="2"/>
      <c r="G99" s="2">
        <f t="shared" si="2"/>
        <v>0</v>
      </c>
      <c r="H99" s="2"/>
      <c r="I99" s="2" t="s">
        <v>256</v>
      </c>
      <c r="J99" s="2" t="s">
        <v>257</v>
      </c>
    </row>
    <row r="100" spans="1:10" ht="96">
      <c r="A100" s="2">
        <v>96</v>
      </c>
      <c r="B100" s="2" t="s">
        <v>245</v>
      </c>
      <c r="C100" s="2" t="s">
        <v>254</v>
      </c>
      <c r="D100" s="2" t="s">
        <v>258</v>
      </c>
      <c r="E100" s="2" t="s">
        <v>21</v>
      </c>
      <c r="F100" s="2"/>
      <c r="G100" s="2">
        <f t="shared" si="2"/>
        <v>0</v>
      </c>
      <c r="H100" s="2"/>
      <c r="I100" s="2" t="s">
        <v>259</v>
      </c>
      <c r="J100" s="2" t="s">
        <v>257</v>
      </c>
    </row>
    <row r="101" spans="1:10" ht="96">
      <c r="A101" s="2">
        <v>97</v>
      </c>
      <c r="B101" s="2" t="s">
        <v>260</v>
      </c>
      <c r="C101" s="2" t="s">
        <v>261</v>
      </c>
      <c r="D101" s="2" t="s">
        <v>262</v>
      </c>
      <c r="E101" s="2" t="s">
        <v>14</v>
      </c>
      <c r="F101" s="2"/>
      <c r="G101" s="2">
        <f t="shared" ref="G101:G132" si="3">IF(F101="N/A","",IF(F101="Yes",IF(E101="Critical",4,IF(E101="High",3,IF(E101="Medium",2,1))),0))</f>
        <v>0</v>
      </c>
      <c r="H101" s="2"/>
      <c r="I101" s="2" t="s">
        <v>263</v>
      </c>
      <c r="J101" s="2" t="s">
        <v>58</v>
      </c>
    </row>
    <row r="102" spans="1:10" ht="96">
      <c r="A102" s="2">
        <v>98</v>
      </c>
      <c r="B102" s="2" t="s">
        <v>260</v>
      </c>
      <c r="C102" s="2" t="s">
        <v>261</v>
      </c>
      <c r="D102" s="2" t="s">
        <v>264</v>
      </c>
      <c r="E102" s="2" t="s">
        <v>14</v>
      </c>
      <c r="F102" s="2"/>
      <c r="G102" s="2">
        <f t="shared" si="3"/>
        <v>0</v>
      </c>
      <c r="H102" s="2"/>
      <c r="I102" s="2" t="s">
        <v>265</v>
      </c>
      <c r="J102" s="2" t="s">
        <v>58</v>
      </c>
    </row>
    <row r="103" spans="1:10" ht="96">
      <c r="A103" s="2">
        <v>99</v>
      </c>
      <c r="B103" s="2" t="s">
        <v>266</v>
      </c>
      <c r="C103" s="2" t="s">
        <v>267</v>
      </c>
      <c r="D103" s="2" t="s">
        <v>268</v>
      </c>
      <c r="E103" s="2" t="s">
        <v>14</v>
      </c>
      <c r="F103" s="2"/>
      <c r="G103" s="2">
        <f t="shared" si="3"/>
        <v>0</v>
      </c>
      <c r="H103" s="2"/>
      <c r="I103" s="2" t="s">
        <v>269</v>
      </c>
      <c r="J103" s="2" t="s">
        <v>270</v>
      </c>
    </row>
    <row r="104" spans="1:10" ht="96">
      <c r="A104" s="2">
        <v>100</v>
      </c>
      <c r="B104" s="2" t="s">
        <v>266</v>
      </c>
      <c r="C104" s="2" t="s">
        <v>267</v>
      </c>
      <c r="D104" s="2" t="s">
        <v>271</v>
      </c>
      <c r="E104" s="2" t="s">
        <v>14</v>
      </c>
      <c r="F104" s="2"/>
      <c r="G104" s="2">
        <f t="shared" si="3"/>
        <v>0</v>
      </c>
      <c r="H104" s="2"/>
      <c r="I104" s="2" t="s">
        <v>272</v>
      </c>
      <c r="J104" s="2" t="s">
        <v>270</v>
      </c>
    </row>
  </sheetData>
  <mergeCells count="2">
    <mergeCell ref="A1:J1"/>
    <mergeCell ref="A2:J2"/>
  </mergeCells>
  <conditionalFormatting sqref="E5:E104">
    <cfRule type="expression" dxfId="7" priority="4">
      <formula>E5="Critical"</formula>
    </cfRule>
    <cfRule type="expression" dxfId="6" priority="5">
      <formula>E5="High"</formula>
    </cfRule>
  </conditionalFormatting>
  <conditionalFormatting sqref="F5:F104">
    <cfRule type="expression" dxfId="5" priority="1">
      <formula>F5="Yes"</formula>
    </cfRule>
    <cfRule type="expression" dxfId="4" priority="2">
      <formula>F5="No"</formula>
    </cfRule>
    <cfRule type="expression" dxfId="3" priority="3">
      <formula>F5="N/A"</formula>
    </cfRule>
  </conditionalFormatting>
  <dataValidations count="1">
    <dataValidation type="list" sqref="F5:F104" xr:uid="{00000000-0002-0000-0000-000000000000}">
      <formula1>"Yes,No,N/A"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3"/>
  <sheetViews>
    <sheetView workbookViewId="0"/>
  </sheetViews>
  <sheetFormatPr baseColWidth="10" defaultColWidth="8.83203125" defaultRowHeight="15"/>
  <cols>
    <col min="1" max="1" width="6" customWidth="1"/>
    <col min="2" max="2" width="25" customWidth="1"/>
    <col min="3" max="3" width="52" customWidth="1"/>
    <col min="4" max="4" width="12" customWidth="1"/>
    <col min="5" max="5" width="48" customWidth="1"/>
    <col min="6" max="6" width="20" customWidth="1"/>
    <col min="7" max="7" width="15" customWidth="1"/>
    <col min="8" max="8" width="16" customWidth="1"/>
    <col min="9" max="9" width="35" customWidth="1"/>
  </cols>
  <sheetData>
    <row r="1" spans="1:9" ht="21">
      <c r="A1" s="5" t="s">
        <v>273</v>
      </c>
      <c r="B1" s="5"/>
      <c r="C1" s="5"/>
      <c r="D1" s="5"/>
      <c r="E1" s="5"/>
      <c r="F1" s="5"/>
      <c r="G1" s="5"/>
      <c r="H1" s="5"/>
      <c r="I1" s="5"/>
    </row>
    <row r="3" spans="1:9" ht="16">
      <c r="A3" s="1" t="s">
        <v>1</v>
      </c>
      <c r="B3" s="1" t="s">
        <v>2</v>
      </c>
      <c r="C3" s="1" t="s">
        <v>274</v>
      </c>
      <c r="D3" s="1" t="s">
        <v>275</v>
      </c>
      <c r="E3" s="1" t="s">
        <v>276</v>
      </c>
      <c r="F3" s="1" t="s">
        <v>277</v>
      </c>
      <c r="G3" s="1" t="s">
        <v>278</v>
      </c>
      <c r="H3" s="1" t="s">
        <v>279</v>
      </c>
      <c r="I3" s="1" t="s">
        <v>280</v>
      </c>
    </row>
    <row r="4" spans="1:9" ht="16">
      <c r="A4" s="2" t="str">
        <f>IF('Site Walkthrough'!F5="No",'Site Walkthrough'!A5,"")</f>
        <v/>
      </c>
      <c r="B4" s="2" t="str">
        <f>IF(A4="","",'Site Walkthrough'!B5)</f>
        <v/>
      </c>
      <c r="C4" s="2" t="str">
        <f>IF(A4="","",'Site Walkthrough'!D5)</f>
        <v/>
      </c>
      <c r="D4" s="2" t="str">
        <f>IF(A4="","",'Site Walkthrough'!E5)</f>
        <v/>
      </c>
      <c r="E4" s="2" t="str">
        <f>IF(A4="","",'Site Walkthrough'!I5)</f>
        <v/>
      </c>
      <c r="F4" s="2"/>
      <c r="G4" s="2"/>
      <c r="H4" s="2"/>
      <c r="I4" s="2"/>
    </row>
    <row r="5" spans="1:9" ht="16">
      <c r="A5" s="2" t="str">
        <f>IF('Site Walkthrough'!F6="No",'Site Walkthrough'!A6,"")</f>
        <v/>
      </c>
      <c r="B5" s="2" t="str">
        <f>IF(A5="","",'Site Walkthrough'!B6)</f>
        <v/>
      </c>
      <c r="C5" s="2" t="str">
        <f>IF(A5="","",'Site Walkthrough'!D6)</f>
        <v/>
      </c>
      <c r="D5" s="2" t="str">
        <f>IF(A5="","",'Site Walkthrough'!E6)</f>
        <v/>
      </c>
      <c r="E5" s="2" t="str">
        <f>IF(A5="","",'Site Walkthrough'!I6)</f>
        <v/>
      </c>
      <c r="F5" s="2"/>
      <c r="G5" s="2"/>
      <c r="H5" s="2"/>
      <c r="I5" s="2"/>
    </row>
    <row r="6" spans="1:9" ht="16">
      <c r="A6" s="2" t="str">
        <f>IF('Site Walkthrough'!F7="No",'Site Walkthrough'!A7,"")</f>
        <v/>
      </c>
      <c r="B6" s="2" t="str">
        <f>IF(A6="","",'Site Walkthrough'!B7)</f>
        <v/>
      </c>
      <c r="C6" s="2" t="str">
        <f>IF(A6="","",'Site Walkthrough'!D7)</f>
        <v/>
      </c>
      <c r="D6" s="2" t="str">
        <f>IF(A6="","",'Site Walkthrough'!E7)</f>
        <v/>
      </c>
      <c r="E6" s="2" t="str">
        <f>IF(A6="","",'Site Walkthrough'!I7)</f>
        <v/>
      </c>
      <c r="F6" s="2"/>
      <c r="G6" s="2"/>
      <c r="H6" s="2"/>
      <c r="I6" s="2"/>
    </row>
    <row r="7" spans="1:9" ht="16">
      <c r="A7" s="2" t="str">
        <f>IF('Site Walkthrough'!F8="No",'Site Walkthrough'!A8,"")</f>
        <v/>
      </c>
      <c r="B7" s="2" t="str">
        <f>IF(A7="","",'Site Walkthrough'!B8)</f>
        <v/>
      </c>
      <c r="C7" s="2" t="str">
        <f>IF(A7="","",'Site Walkthrough'!D8)</f>
        <v/>
      </c>
      <c r="D7" s="2" t="str">
        <f>IF(A7="","",'Site Walkthrough'!E8)</f>
        <v/>
      </c>
      <c r="E7" s="2" t="str">
        <f>IF(A7="","",'Site Walkthrough'!I8)</f>
        <v/>
      </c>
      <c r="F7" s="2"/>
      <c r="G7" s="2"/>
      <c r="H7" s="2"/>
      <c r="I7" s="2"/>
    </row>
    <row r="8" spans="1:9" ht="16">
      <c r="A8" s="2" t="str">
        <f>IF('Site Walkthrough'!F9="No",'Site Walkthrough'!A9,"")</f>
        <v/>
      </c>
      <c r="B8" s="2" t="str">
        <f>IF(A8="","",'Site Walkthrough'!B9)</f>
        <v/>
      </c>
      <c r="C8" s="2" t="str">
        <f>IF(A8="","",'Site Walkthrough'!D9)</f>
        <v/>
      </c>
      <c r="D8" s="2" t="str">
        <f>IF(A8="","",'Site Walkthrough'!E9)</f>
        <v/>
      </c>
      <c r="E8" s="2" t="str">
        <f>IF(A8="","",'Site Walkthrough'!I9)</f>
        <v/>
      </c>
      <c r="F8" s="2"/>
      <c r="G8" s="2"/>
      <c r="H8" s="2"/>
      <c r="I8" s="2"/>
    </row>
    <row r="9" spans="1:9" ht="16">
      <c r="A9" s="2" t="str">
        <f>IF('Site Walkthrough'!F10="No",'Site Walkthrough'!A10,"")</f>
        <v/>
      </c>
      <c r="B9" s="2" t="str">
        <f>IF(A9="","",'Site Walkthrough'!B10)</f>
        <v/>
      </c>
      <c r="C9" s="2" t="str">
        <f>IF(A9="","",'Site Walkthrough'!D10)</f>
        <v/>
      </c>
      <c r="D9" s="2" t="str">
        <f>IF(A9="","",'Site Walkthrough'!E10)</f>
        <v/>
      </c>
      <c r="E9" s="2" t="str">
        <f>IF(A9="","",'Site Walkthrough'!I10)</f>
        <v/>
      </c>
      <c r="F9" s="2"/>
      <c r="G9" s="2"/>
      <c r="H9" s="2"/>
      <c r="I9" s="2"/>
    </row>
    <row r="10" spans="1:9" ht="16">
      <c r="A10" s="2" t="str">
        <f>IF('Site Walkthrough'!F11="No",'Site Walkthrough'!A11,"")</f>
        <v/>
      </c>
      <c r="B10" s="2" t="str">
        <f>IF(A10="","",'Site Walkthrough'!B11)</f>
        <v/>
      </c>
      <c r="C10" s="2" t="str">
        <f>IF(A10="","",'Site Walkthrough'!D11)</f>
        <v/>
      </c>
      <c r="D10" s="2" t="str">
        <f>IF(A10="","",'Site Walkthrough'!E11)</f>
        <v/>
      </c>
      <c r="E10" s="2" t="str">
        <f>IF(A10="","",'Site Walkthrough'!I11)</f>
        <v/>
      </c>
      <c r="F10" s="2"/>
      <c r="G10" s="2"/>
      <c r="H10" s="2"/>
      <c r="I10" s="2"/>
    </row>
    <row r="11" spans="1:9" ht="16">
      <c r="A11" s="2" t="str">
        <f>IF('Site Walkthrough'!F12="No",'Site Walkthrough'!A12,"")</f>
        <v/>
      </c>
      <c r="B11" s="2" t="str">
        <f>IF(A11="","",'Site Walkthrough'!B12)</f>
        <v/>
      </c>
      <c r="C11" s="2" t="str">
        <f>IF(A11="","",'Site Walkthrough'!D12)</f>
        <v/>
      </c>
      <c r="D11" s="2" t="str">
        <f>IF(A11="","",'Site Walkthrough'!E12)</f>
        <v/>
      </c>
      <c r="E11" s="2" t="str">
        <f>IF(A11="","",'Site Walkthrough'!I12)</f>
        <v/>
      </c>
      <c r="F11" s="2"/>
      <c r="G11" s="2"/>
      <c r="H11" s="2"/>
      <c r="I11" s="2"/>
    </row>
    <row r="12" spans="1:9" ht="16">
      <c r="A12" s="2" t="str">
        <f>IF('Site Walkthrough'!F13="No",'Site Walkthrough'!A13,"")</f>
        <v/>
      </c>
      <c r="B12" s="2" t="str">
        <f>IF(A12="","",'Site Walkthrough'!B13)</f>
        <v/>
      </c>
      <c r="C12" s="2" t="str">
        <f>IF(A12="","",'Site Walkthrough'!D13)</f>
        <v/>
      </c>
      <c r="D12" s="2" t="str">
        <f>IF(A12="","",'Site Walkthrough'!E13)</f>
        <v/>
      </c>
      <c r="E12" s="2" t="str">
        <f>IF(A12="","",'Site Walkthrough'!I13)</f>
        <v/>
      </c>
      <c r="F12" s="2"/>
      <c r="G12" s="2"/>
      <c r="H12" s="2"/>
      <c r="I12" s="2"/>
    </row>
    <row r="13" spans="1:9" ht="16">
      <c r="A13" s="2" t="str">
        <f>IF('Site Walkthrough'!F14="No",'Site Walkthrough'!A14,"")</f>
        <v/>
      </c>
      <c r="B13" s="2" t="str">
        <f>IF(A13="","",'Site Walkthrough'!B14)</f>
        <v/>
      </c>
      <c r="C13" s="2" t="str">
        <f>IF(A13="","",'Site Walkthrough'!D14)</f>
        <v/>
      </c>
      <c r="D13" s="2" t="str">
        <f>IF(A13="","",'Site Walkthrough'!E14)</f>
        <v/>
      </c>
      <c r="E13" s="2" t="str">
        <f>IF(A13="","",'Site Walkthrough'!I14)</f>
        <v/>
      </c>
      <c r="F13" s="2"/>
      <c r="G13" s="2"/>
      <c r="H13" s="2"/>
      <c r="I13" s="2"/>
    </row>
    <row r="14" spans="1:9" ht="16">
      <c r="A14" s="2" t="str">
        <f>IF('Site Walkthrough'!F15="No",'Site Walkthrough'!A15,"")</f>
        <v/>
      </c>
      <c r="B14" s="2" t="str">
        <f>IF(A14="","",'Site Walkthrough'!B15)</f>
        <v/>
      </c>
      <c r="C14" s="2" t="str">
        <f>IF(A14="","",'Site Walkthrough'!D15)</f>
        <v/>
      </c>
      <c r="D14" s="2" t="str">
        <f>IF(A14="","",'Site Walkthrough'!E15)</f>
        <v/>
      </c>
      <c r="E14" s="2" t="str">
        <f>IF(A14="","",'Site Walkthrough'!I15)</f>
        <v/>
      </c>
      <c r="F14" s="2"/>
      <c r="G14" s="2"/>
      <c r="H14" s="2"/>
      <c r="I14" s="2"/>
    </row>
    <row r="15" spans="1:9" ht="16">
      <c r="A15" s="2" t="str">
        <f>IF('Site Walkthrough'!F16="No",'Site Walkthrough'!A16,"")</f>
        <v/>
      </c>
      <c r="B15" s="2" t="str">
        <f>IF(A15="","",'Site Walkthrough'!B16)</f>
        <v/>
      </c>
      <c r="C15" s="2" t="str">
        <f>IF(A15="","",'Site Walkthrough'!D16)</f>
        <v/>
      </c>
      <c r="D15" s="2" t="str">
        <f>IF(A15="","",'Site Walkthrough'!E16)</f>
        <v/>
      </c>
      <c r="E15" s="2" t="str">
        <f>IF(A15="","",'Site Walkthrough'!I16)</f>
        <v/>
      </c>
      <c r="F15" s="2"/>
      <c r="G15" s="2"/>
      <c r="H15" s="2"/>
      <c r="I15" s="2"/>
    </row>
    <row r="16" spans="1:9" ht="16">
      <c r="A16" s="2" t="str">
        <f>IF('Site Walkthrough'!F17="No",'Site Walkthrough'!A17,"")</f>
        <v/>
      </c>
      <c r="B16" s="2" t="str">
        <f>IF(A16="","",'Site Walkthrough'!B17)</f>
        <v/>
      </c>
      <c r="C16" s="2" t="str">
        <f>IF(A16="","",'Site Walkthrough'!D17)</f>
        <v/>
      </c>
      <c r="D16" s="2" t="str">
        <f>IF(A16="","",'Site Walkthrough'!E17)</f>
        <v/>
      </c>
      <c r="E16" s="2" t="str">
        <f>IF(A16="","",'Site Walkthrough'!I17)</f>
        <v/>
      </c>
      <c r="F16" s="2"/>
      <c r="G16" s="2"/>
      <c r="H16" s="2"/>
      <c r="I16" s="2"/>
    </row>
    <row r="17" spans="1:9" ht="16">
      <c r="A17" s="2" t="str">
        <f>IF('Site Walkthrough'!F18="No",'Site Walkthrough'!A18,"")</f>
        <v/>
      </c>
      <c r="B17" s="2" t="str">
        <f>IF(A17="","",'Site Walkthrough'!B18)</f>
        <v/>
      </c>
      <c r="C17" s="2" t="str">
        <f>IF(A17="","",'Site Walkthrough'!D18)</f>
        <v/>
      </c>
      <c r="D17" s="2" t="str">
        <f>IF(A17="","",'Site Walkthrough'!E18)</f>
        <v/>
      </c>
      <c r="E17" s="2" t="str">
        <f>IF(A17="","",'Site Walkthrough'!I18)</f>
        <v/>
      </c>
      <c r="F17" s="2"/>
      <c r="G17" s="2"/>
      <c r="H17" s="2"/>
      <c r="I17" s="2"/>
    </row>
    <row r="18" spans="1:9" ht="16">
      <c r="A18" s="2" t="str">
        <f>IF('Site Walkthrough'!F19="No",'Site Walkthrough'!A19,"")</f>
        <v/>
      </c>
      <c r="B18" s="2" t="str">
        <f>IF(A18="","",'Site Walkthrough'!B19)</f>
        <v/>
      </c>
      <c r="C18" s="2" t="str">
        <f>IF(A18="","",'Site Walkthrough'!D19)</f>
        <v/>
      </c>
      <c r="D18" s="2" t="str">
        <f>IF(A18="","",'Site Walkthrough'!E19)</f>
        <v/>
      </c>
      <c r="E18" s="2" t="str">
        <f>IF(A18="","",'Site Walkthrough'!I19)</f>
        <v/>
      </c>
      <c r="F18" s="2"/>
      <c r="G18" s="2"/>
      <c r="H18" s="2"/>
      <c r="I18" s="2"/>
    </row>
    <row r="19" spans="1:9" ht="16">
      <c r="A19" s="2" t="str">
        <f>IF('Site Walkthrough'!F20="No",'Site Walkthrough'!A20,"")</f>
        <v/>
      </c>
      <c r="B19" s="2" t="str">
        <f>IF(A19="","",'Site Walkthrough'!B20)</f>
        <v/>
      </c>
      <c r="C19" s="2" t="str">
        <f>IF(A19="","",'Site Walkthrough'!D20)</f>
        <v/>
      </c>
      <c r="D19" s="2" t="str">
        <f>IF(A19="","",'Site Walkthrough'!E20)</f>
        <v/>
      </c>
      <c r="E19" s="2" t="str">
        <f>IF(A19="","",'Site Walkthrough'!I20)</f>
        <v/>
      </c>
      <c r="F19" s="2"/>
      <c r="G19" s="2"/>
      <c r="H19" s="2"/>
      <c r="I19" s="2"/>
    </row>
    <row r="20" spans="1:9" ht="16">
      <c r="A20" s="2" t="str">
        <f>IF('Site Walkthrough'!F21="No",'Site Walkthrough'!A21,"")</f>
        <v/>
      </c>
      <c r="B20" s="2" t="str">
        <f>IF(A20="","",'Site Walkthrough'!B21)</f>
        <v/>
      </c>
      <c r="C20" s="2" t="str">
        <f>IF(A20="","",'Site Walkthrough'!D21)</f>
        <v/>
      </c>
      <c r="D20" s="2" t="str">
        <f>IF(A20="","",'Site Walkthrough'!E21)</f>
        <v/>
      </c>
      <c r="E20" s="2" t="str">
        <f>IF(A20="","",'Site Walkthrough'!I21)</f>
        <v/>
      </c>
      <c r="F20" s="2"/>
      <c r="G20" s="2"/>
      <c r="H20" s="2"/>
      <c r="I20" s="2"/>
    </row>
    <row r="21" spans="1:9" ht="16">
      <c r="A21" s="2" t="str">
        <f>IF('Site Walkthrough'!F22="No",'Site Walkthrough'!A22,"")</f>
        <v/>
      </c>
      <c r="B21" s="2" t="str">
        <f>IF(A21="","",'Site Walkthrough'!B22)</f>
        <v/>
      </c>
      <c r="C21" s="2" t="str">
        <f>IF(A21="","",'Site Walkthrough'!D22)</f>
        <v/>
      </c>
      <c r="D21" s="2" t="str">
        <f>IF(A21="","",'Site Walkthrough'!E22)</f>
        <v/>
      </c>
      <c r="E21" s="2" t="str">
        <f>IF(A21="","",'Site Walkthrough'!I22)</f>
        <v/>
      </c>
      <c r="F21" s="2"/>
      <c r="G21" s="2"/>
      <c r="H21" s="2"/>
      <c r="I21" s="2"/>
    </row>
    <row r="22" spans="1:9" ht="16">
      <c r="A22" s="2" t="str">
        <f>IF('Site Walkthrough'!F23="No",'Site Walkthrough'!A23,"")</f>
        <v/>
      </c>
      <c r="B22" s="2" t="str">
        <f>IF(A22="","",'Site Walkthrough'!B23)</f>
        <v/>
      </c>
      <c r="C22" s="2" t="str">
        <f>IF(A22="","",'Site Walkthrough'!D23)</f>
        <v/>
      </c>
      <c r="D22" s="2" t="str">
        <f>IF(A22="","",'Site Walkthrough'!E23)</f>
        <v/>
      </c>
      <c r="E22" s="2" t="str">
        <f>IF(A22="","",'Site Walkthrough'!I23)</f>
        <v/>
      </c>
      <c r="F22" s="2"/>
      <c r="G22" s="2"/>
      <c r="H22" s="2"/>
      <c r="I22" s="2"/>
    </row>
    <row r="23" spans="1:9" ht="16">
      <c r="A23" s="2" t="str">
        <f>IF('Site Walkthrough'!F24="No",'Site Walkthrough'!A24,"")</f>
        <v/>
      </c>
      <c r="B23" s="2" t="str">
        <f>IF(A23="","",'Site Walkthrough'!B24)</f>
        <v/>
      </c>
      <c r="C23" s="2" t="str">
        <f>IF(A23="","",'Site Walkthrough'!D24)</f>
        <v/>
      </c>
      <c r="D23" s="2" t="str">
        <f>IF(A23="","",'Site Walkthrough'!E24)</f>
        <v/>
      </c>
      <c r="E23" s="2" t="str">
        <f>IF(A23="","",'Site Walkthrough'!I24)</f>
        <v/>
      </c>
      <c r="F23" s="2"/>
      <c r="G23" s="2"/>
      <c r="H23" s="2"/>
      <c r="I23" s="2"/>
    </row>
    <row r="24" spans="1:9" ht="16">
      <c r="A24" s="2" t="str">
        <f>IF('Site Walkthrough'!F25="No",'Site Walkthrough'!A25,"")</f>
        <v/>
      </c>
      <c r="B24" s="2" t="str">
        <f>IF(A24="","",'Site Walkthrough'!B25)</f>
        <v/>
      </c>
      <c r="C24" s="2" t="str">
        <f>IF(A24="","",'Site Walkthrough'!D25)</f>
        <v/>
      </c>
      <c r="D24" s="2" t="str">
        <f>IF(A24="","",'Site Walkthrough'!E25)</f>
        <v/>
      </c>
      <c r="E24" s="2" t="str">
        <f>IF(A24="","",'Site Walkthrough'!I25)</f>
        <v/>
      </c>
      <c r="F24" s="2"/>
      <c r="G24" s="2"/>
      <c r="H24" s="2"/>
      <c r="I24" s="2"/>
    </row>
    <row r="25" spans="1:9" ht="16">
      <c r="A25" s="2" t="str">
        <f>IF('Site Walkthrough'!F26="No",'Site Walkthrough'!A26,"")</f>
        <v/>
      </c>
      <c r="B25" s="2" t="str">
        <f>IF(A25="","",'Site Walkthrough'!B26)</f>
        <v/>
      </c>
      <c r="C25" s="2" t="str">
        <f>IF(A25="","",'Site Walkthrough'!D26)</f>
        <v/>
      </c>
      <c r="D25" s="2" t="str">
        <f>IF(A25="","",'Site Walkthrough'!E26)</f>
        <v/>
      </c>
      <c r="E25" s="2" t="str">
        <f>IF(A25="","",'Site Walkthrough'!I26)</f>
        <v/>
      </c>
      <c r="F25" s="2"/>
      <c r="G25" s="2"/>
      <c r="H25" s="2"/>
      <c r="I25" s="2"/>
    </row>
    <row r="26" spans="1:9" ht="16">
      <c r="A26" s="2" t="str">
        <f>IF('Site Walkthrough'!F27="No",'Site Walkthrough'!A27,"")</f>
        <v/>
      </c>
      <c r="B26" s="2" t="str">
        <f>IF(A26="","",'Site Walkthrough'!B27)</f>
        <v/>
      </c>
      <c r="C26" s="2" t="str">
        <f>IF(A26="","",'Site Walkthrough'!D27)</f>
        <v/>
      </c>
      <c r="D26" s="2" t="str">
        <f>IF(A26="","",'Site Walkthrough'!E27)</f>
        <v/>
      </c>
      <c r="E26" s="2" t="str">
        <f>IF(A26="","",'Site Walkthrough'!I27)</f>
        <v/>
      </c>
      <c r="F26" s="2"/>
      <c r="G26" s="2"/>
      <c r="H26" s="2"/>
      <c r="I26" s="2"/>
    </row>
    <row r="27" spans="1:9" ht="16">
      <c r="A27" s="2" t="str">
        <f>IF('Site Walkthrough'!F28="No",'Site Walkthrough'!A28,"")</f>
        <v/>
      </c>
      <c r="B27" s="2" t="str">
        <f>IF(A27="","",'Site Walkthrough'!B28)</f>
        <v/>
      </c>
      <c r="C27" s="2" t="str">
        <f>IF(A27="","",'Site Walkthrough'!D28)</f>
        <v/>
      </c>
      <c r="D27" s="2" t="str">
        <f>IF(A27="","",'Site Walkthrough'!E28)</f>
        <v/>
      </c>
      <c r="E27" s="2" t="str">
        <f>IF(A27="","",'Site Walkthrough'!I28)</f>
        <v/>
      </c>
      <c r="F27" s="2"/>
      <c r="G27" s="2"/>
      <c r="H27" s="2"/>
      <c r="I27" s="2"/>
    </row>
    <row r="28" spans="1:9" ht="16">
      <c r="A28" s="2" t="str">
        <f>IF('Site Walkthrough'!F29="No",'Site Walkthrough'!A29,"")</f>
        <v/>
      </c>
      <c r="B28" s="2" t="str">
        <f>IF(A28="","",'Site Walkthrough'!B29)</f>
        <v/>
      </c>
      <c r="C28" s="2" t="str">
        <f>IF(A28="","",'Site Walkthrough'!D29)</f>
        <v/>
      </c>
      <c r="D28" s="2" t="str">
        <f>IF(A28="","",'Site Walkthrough'!E29)</f>
        <v/>
      </c>
      <c r="E28" s="2" t="str">
        <f>IF(A28="","",'Site Walkthrough'!I29)</f>
        <v/>
      </c>
      <c r="F28" s="2"/>
      <c r="G28" s="2"/>
      <c r="H28" s="2"/>
      <c r="I28" s="2"/>
    </row>
    <row r="29" spans="1:9" ht="16">
      <c r="A29" s="2" t="str">
        <f>IF('Site Walkthrough'!F30="No",'Site Walkthrough'!A30,"")</f>
        <v/>
      </c>
      <c r="B29" s="2" t="str">
        <f>IF(A29="","",'Site Walkthrough'!B30)</f>
        <v/>
      </c>
      <c r="C29" s="2" t="str">
        <f>IF(A29="","",'Site Walkthrough'!D30)</f>
        <v/>
      </c>
      <c r="D29" s="2" t="str">
        <f>IF(A29="","",'Site Walkthrough'!E30)</f>
        <v/>
      </c>
      <c r="E29" s="2" t="str">
        <f>IF(A29="","",'Site Walkthrough'!I30)</f>
        <v/>
      </c>
      <c r="F29" s="2"/>
      <c r="G29" s="2"/>
      <c r="H29" s="2"/>
      <c r="I29" s="2"/>
    </row>
    <row r="30" spans="1:9" ht="16">
      <c r="A30" s="2" t="str">
        <f>IF('Site Walkthrough'!F31="No",'Site Walkthrough'!A31,"")</f>
        <v/>
      </c>
      <c r="B30" s="2" t="str">
        <f>IF(A30="","",'Site Walkthrough'!B31)</f>
        <v/>
      </c>
      <c r="C30" s="2" t="str">
        <f>IF(A30="","",'Site Walkthrough'!D31)</f>
        <v/>
      </c>
      <c r="D30" s="2" t="str">
        <f>IF(A30="","",'Site Walkthrough'!E31)</f>
        <v/>
      </c>
      <c r="E30" s="2" t="str">
        <f>IF(A30="","",'Site Walkthrough'!I31)</f>
        <v/>
      </c>
      <c r="F30" s="2"/>
      <c r="G30" s="2"/>
      <c r="H30" s="2"/>
      <c r="I30" s="2"/>
    </row>
    <row r="31" spans="1:9" ht="16">
      <c r="A31" s="2" t="str">
        <f>IF('Site Walkthrough'!F32="No",'Site Walkthrough'!A32,"")</f>
        <v/>
      </c>
      <c r="B31" s="2" t="str">
        <f>IF(A31="","",'Site Walkthrough'!B32)</f>
        <v/>
      </c>
      <c r="C31" s="2" t="str">
        <f>IF(A31="","",'Site Walkthrough'!D32)</f>
        <v/>
      </c>
      <c r="D31" s="2" t="str">
        <f>IF(A31="","",'Site Walkthrough'!E32)</f>
        <v/>
      </c>
      <c r="E31" s="2" t="str">
        <f>IF(A31="","",'Site Walkthrough'!I32)</f>
        <v/>
      </c>
      <c r="F31" s="2"/>
      <c r="G31" s="2"/>
      <c r="H31" s="2"/>
      <c r="I31" s="2"/>
    </row>
    <row r="32" spans="1:9" ht="16">
      <c r="A32" s="2" t="str">
        <f>IF('Site Walkthrough'!F33="No",'Site Walkthrough'!A33,"")</f>
        <v/>
      </c>
      <c r="B32" s="2" t="str">
        <f>IF(A32="","",'Site Walkthrough'!B33)</f>
        <v/>
      </c>
      <c r="C32" s="2" t="str">
        <f>IF(A32="","",'Site Walkthrough'!D33)</f>
        <v/>
      </c>
      <c r="D32" s="2" t="str">
        <f>IF(A32="","",'Site Walkthrough'!E33)</f>
        <v/>
      </c>
      <c r="E32" s="2" t="str">
        <f>IF(A32="","",'Site Walkthrough'!I33)</f>
        <v/>
      </c>
      <c r="F32" s="2"/>
      <c r="G32" s="2"/>
      <c r="H32" s="2"/>
      <c r="I32" s="2"/>
    </row>
    <row r="33" spans="1:9" ht="16">
      <c r="A33" s="2" t="str">
        <f>IF('Site Walkthrough'!F34="No",'Site Walkthrough'!A34,"")</f>
        <v/>
      </c>
      <c r="B33" s="2" t="str">
        <f>IF(A33="","",'Site Walkthrough'!B34)</f>
        <v/>
      </c>
      <c r="C33" s="2" t="str">
        <f>IF(A33="","",'Site Walkthrough'!D34)</f>
        <v/>
      </c>
      <c r="D33" s="2" t="str">
        <f>IF(A33="","",'Site Walkthrough'!E34)</f>
        <v/>
      </c>
      <c r="E33" s="2" t="str">
        <f>IF(A33="","",'Site Walkthrough'!I34)</f>
        <v/>
      </c>
      <c r="F33" s="2"/>
      <c r="G33" s="2"/>
      <c r="H33" s="2"/>
      <c r="I33" s="2"/>
    </row>
    <row r="34" spans="1:9" ht="16">
      <c r="A34" s="2" t="str">
        <f>IF('Site Walkthrough'!F35="No",'Site Walkthrough'!A35,"")</f>
        <v/>
      </c>
      <c r="B34" s="2" t="str">
        <f>IF(A34="","",'Site Walkthrough'!B35)</f>
        <v/>
      </c>
      <c r="C34" s="2" t="str">
        <f>IF(A34="","",'Site Walkthrough'!D35)</f>
        <v/>
      </c>
      <c r="D34" s="2" t="str">
        <f>IF(A34="","",'Site Walkthrough'!E35)</f>
        <v/>
      </c>
      <c r="E34" s="2" t="str">
        <f>IF(A34="","",'Site Walkthrough'!I35)</f>
        <v/>
      </c>
      <c r="F34" s="2"/>
      <c r="G34" s="2"/>
      <c r="H34" s="2"/>
      <c r="I34" s="2"/>
    </row>
    <row r="35" spans="1:9" ht="16">
      <c r="A35" s="2" t="str">
        <f>IF('Site Walkthrough'!F36="No",'Site Walkthrough'!A36,"")</f>
        <v/>
      </c>
      <c r="B35" s="2" t="str">
        <f>IF(A35="","",'Site Walkthrough'!B36)</f>
        <v/>
      </c>
      <c r="C35" s="2" t="str">
        <f>IF(A35="","",'Site Walkthrough'!D36)</f>
        <v/>
      </c>
      <c r="D35" s="2" t="str">
        <f>IF(A35="","",'Site Walkthrough'!E36)</f>
        <v/>
      </c>
      <c r="E35" s="2" t="str">
        <f>IF(A35="","",'Site Walkthrough'!I36)</f>
        <v/>
      </c>
      <c r="F35" s="2"/>
      <c r="G35" s="2"/>
      <c r="H35" s="2"/>
      <c r="I35" s="2"/>
    </row>
    <row r="36" spans="1:9" ht="16">
      <c r="A36" s="2" t="str">
        <f>IF('Site Walkthrough'!F37="No",'Site Walkthrough'!A37,"")</f>
        <v/>
      </c>
      <c r="B36" s="2" t="str">
        <f>IF(A36="","",'Site Walkthrough'!B37)</f>
        <v/>
      </c>
      <c r="C36" s="2" t="str">
        <f>IF(A36="","",'Site Walkthrough'!D37)</f>
        <v/>
      </c>
      <c r="D36" s="2" t="str">
        <f>IF(A36="","",'Site Walkthrough'!E37)</f>
        <v/>
      </c>
      <c r="E36" s="2" t="str">
        <f>IF(A36="","",'Site Walkthrough'!I37)</f>
        <v/>
      </c>
      <c r="F36" s="2"/>
      <c r="G36" s="2"/>
      <c r="H36" s="2"/>
      <c r="I36" s="2"/>
    </row>
    <row r="37" spans="1:9" ht="16">
      <c r="A37" s="2" t="str">
        <f>IF('Site Walkthrough'!F38="No",'Site Walkthrough'!A38,"")</f>
        <v/>
      </c>
      <c r="B37" s="2" t="str">
        <f>IF(A37="","",'Site Walkthrough'!B38)</f>
        <v/>
      </c>
      <c r="C37" s="2" t="str">
        <f>IF(A37="","",'Site Walkthrough'!D38)</f>
        <v/>
      </c>
      <c r="D37" s="2" t="str">
        <f>IF(A37="","",'Site Walkthrough'!E38)</f>
        <v/>
      </c>
      <c r="E37" s="2" t="str">
        <f>IF(A37="","",'Site Walkthrough'!I38)</f>
        <v/>
      </c>
      <c r="F37" s="2"/>
      <c r="G37" s="2"/>
      <c r="H37" s="2"/>
      <c r="I37" s="2"/>
    </row>
    <row r="38" spans="1:9" ht="16">
      <c r="A38" s="2" t="str">
        <f>IF('Site Walkthrough'!F39="No",'Site Walkthrough'!A39,"")</f>
        <v/>
      </c>
      <c r="B38" s="2" t="str">
        <f>IF(A38="","",'Site Walkthrough'!B39)</f>
        <v/>
      </c>
      <c r="C38" s="2" t="str">
        <f>IF(A38="","",'Site Walkthrough'!D39)</f>
        <v/>
      </c>
      <c r="D38" s="2" t="str">
        <f>IF(A38="","",'Site Walkthrough'!E39)</f>
        <v/>
      </c>
      <c r="E38" s="2" t="str">
        <f>IF(A38="","",'Site Walkthrough'!I39)</f>
        <v/>
      </c>
      <c r="F38" s="2"/>
      <c r="G38" s="2"/>
      <c r="H38" s="2"/>
      <c r="I38" s="2"/>
    </row>
    <row r="39" spans="1:9" ht="16">
      <c r="A39" s="2" t="str">
        <f>IF('Site Walkthrough'!F40="No",'Site Walkthrough'!A40,"")</f>
        <v/>
      </c>
      <c r="B39" s="2" t="str">
        <f>IF(A39="","",'Site Walkthrough'!B40)</f>
        <v/>
      </c>
      <c r="C39" s="2" t="str">
        <f>IF(A39="","",'Site Walkthrough'!D40)</f>
        <v/>
      </c>
      <c r="D39" s="2" t="str">
        <f>IF(A39="","",'Site Walkthrough'!E40)</f>
        <v/>
      </c>
      <c r="E39" s="2" t="str">
        <f>IF(A39="","",'Site Walkthrough'!I40)</f>
        <v/>
      </c>
      <c r="F39" s="2"/>
      <c r="G39" s="2"/>
      <c r="H39" s="2"/>
      <c r="I39" s="2"/>
    </row>
    <row r="40" spans="1:9" ht="16">
      <c r="A40" s="2" t="str">
        <f>IF('Site Walkthrough'!F41="No",'Site Walkthrough'!A41,"")</f>
        <v/>
      </c>
      <c r="B40" s="2" t="str">
        <f>IF(A40="","",'Site Walkthrough'!B41)</f>
        <v/>
      </c>
      <c r="C40" s="2" t="str">
        <f>IF(A40="","",'Site Walkthrough'!D41)</f>
        <v/>
      </c>
      <c r="D40" s="2" t="str">
        <f>IF(A40="","",'Site Walkthrough'!E41)</f>
        <v/>
      </c>
      <c r="E40" s="2" t="str">
        <f>IF(A40="","",'Site Walkthrough'!I41)</f>
        <v/>
      </c>
      <c r="F40" s="2"/>
      <c r="G40" s="2"/>
      <c r="H40" s="2"/>
      <c r="I40" s="2"/>
    </row>
    <row r="41" spans="1:9" ht="16">
      <c r="A41" s="2" t="str">
        <f>IF('Site Walkthrough'!F42="No",'Site Walkthrough'!A42,"")</f>
        <v/>
      </c>
      <c r="B41" s="2" t="str">
        <f>IF(A41="","",'Site Walkthrough'!B42)</f>
        <v/>
      </c>
      <c r="C41" s="2" t="str">
        <f>IF(A41="","",'Site Walkthrough'!D42)</f>
        <v/>
      </c>
      <c r="D41" s="2" t="str">
        <f>IF(A41="","",'Site Walkthrough'!E42)</f>
        <v/>
      </c>
      <c r="E41" s="2" t="str">
        <f>IF(A41="","",'Site Walkthrough'!I42)</f>
        <v/>
      </c>
      <c r="F41" s="2"/>
      <c r="G41" s="2"/>
      <c r="H41" s="2"/>
      <c r="I41" s="2"/>
    </row>
    <row r="42" spans="1:9" ht="16">
      <c r="A42" s="2" t="str">
        <f>IF('Site Walkthrough'!F43="No",'Site Walkthrough'!A43,"")</f>
        <v/>
      </c>
      <c r="B42" s="2" t="str">
        <f>IF(A42="","",'Site Walkthrough'!B43)</f>
        <v/>
      </c>
      <c r="C42" s="2" t="str">
        <f>IF(A42="","",'Site Walkthrough'!D43)</f>
        <v/>
      </c>
      <c r="D42" s="2" t="str">
        <f>IF(A42="","",'Site Walkthrough'!E43)</f>
        <v/>
      </c>
      <c r="E42" s="2" t="str">
        <f>IF(A42="","",'Site Walkthrough'!I43)</f>
        <v/>
      </c>
      <c r="F42" s="2"/>
      <c r="G42" s="2"/>
      <c r="H42" s="2"/>
      <c r="I42" s="2"/>
    </row>
    <row r="43" spans="1:9" ht="16">
      <c r="A43" s="2" t="str">
        <f>IF('Site Walkthrough'!F44="No",'Site Walkthrough'!A44,"")</f>
        <v/>
      </c>
      <c r="B43" s="2" t="str">
        <f>IF(A43="","",'Site Walkthrough'!B44)</f>
        <v/>
      </c>
      <c r="C43" s="2" t="str">
        <f>IF(A43="","",'Site Walkthrough'!D44)</f>
        <v/>
      </c>
      <c r="D43" s="2" t="str">
        <f>IF(A43="","",'Site Walkthrough'!E44)</f>
        <v/>
      </c>
      <c r="E43" s="2" t="str">
        <f>IF(A43="","",'Site Walkthrough'!I44)</f>
        <v/>
      </c>
      <c r="F43" s="2"/>
      <c r="G43" s="2"/>
      <c r="H43" s="2"/>
      <c r="I43" s="2"/>
    </row>
    <row r="44" spans="1:9" ht="16">
      <c r="A44" s="2" t="str">
        <f>IF('Site Walkthrough'!F45="No",'Site Walkthrough'!A45,"")</f>
        <v/>
      </c>
      <c r="B44" s="2" t="str">
        <f>IF(A44="","",'Site Walkthrough'!B45)</f>
        <v/>
      </c>
      <c r="C44" s="2" t="str">
        <f>IF(A44="","",'Site Walkthrough'!D45)</f>
        <v/>
      </c>
      <c r="D44" s="2" t="str">
        <f>IF(A44="","",'Site Walkthrough'!E45)</f>
        <v/>
      </c>
      <c r="E44" s="2" t="str">
        <f>IF(A44="","",'Site Walkthrough'!I45)</f>
        <v/>
      </c>
      <c r="F44" s="2"/>
      <c r="G44" s="2"/>
      <c r="H44" s="2"/>
      <c r="I44" s="2"/>
    </row>
    <row r="45" spans="1:9" ht="16">
      <c r="A45" s="2" t="str">
        <f>IF('Site Walkthrough'!F46="No",'Site Walkthrough'!A46,"")</f>
        <v/>
      </c>
      <c r="B45" s="2" t="str">
        <f>IF(A45="","",'Site Walkthrough'!B46)</f>
        <v/>
      </c>
      <c r="C45" s="2" t="str">
        <f>IF(A45="","",'Site Walkthrough'!D46)</f>
        <v/>
      </c>
      <c r="D45" s="2" t="str">
        <f>IF(A45="","",'Site Walkthrough'!E46)</f>
        <v/>
      </c>
      <c r="E45" s="2" t="str">
        <f>IF(A45="","",'Site Walkthrough'!I46)</f>
        <v/>
      </c>
      <c r="F45" s="2"/>
      <c r="G45" s="2"/>
      <c r="H45" s="2"/>
      <c r="I45" s="2"/>
    </row>
    <row r="46" spans="1:9" ht="16">
      <c r="A46" s="2" t="str">
        <f>IF('Site Walkthrough'!F47="No",'Site Walkthrough'!A47,"")</f>
        <v/>
      </c>
      <c r="B46" s="2" t="str">
        <f>IF(A46="","",'Site Walkthrough'!B47)</f>
        <v/>
      </c>
      <c r="C46" s="2" t="str">
        <f>IF(A46="","",'Site Walkthrough'!D47)</f>
        <v/>
      </c>
      <c r="D46" s="2" t="str">
        <f>IF(A46="","",'Site Walkthrough'!E47)</f>
        <v/>
      </c>
      <c r="E46" s="2" t="str">
        <f>IF(A46="","",'Site Walkthrough'!I47)</f>
        <v/>
      </c>
      <c r="F46" s="2"/>
      <c r="G46" s="2"/>
      <c r="H46" s="2"/>
      <c r="I46" s="2"/>
    </row>
    <row r="47" spans="1:9" ht="16">
      <c r="A47" s="2" t="str">
        <f>IF('Site Walkthrough'!F48="No",'Site Walkthrough'!A48,"")</f>
        <v/>
      </c>
      <c r="B47" s="2" t="str">
        <f>IF(A47="","",'Site Walkthrough'!B48)</f>
        <v/>
      </c>
      <c r="C47" s="2" t="str">
        <f>IF(A47="","",'Site Walkthrough'!D48)</f>
        <v/>
      </c>
      <c r="D47" s="2" t="str">
        <f>IF(A47="","",'Site Walkthrough'!E48)</f>
        <v/>
      </c>
      <c r="E47" s="2" t="str">
        <f>IF(A47="","",'Site Walkthrough'!I48)</f>
        <v/>
      </c>
      <c r="F47" s="2"/>
      <c r="G47" s="2"/>
      <c r="H47" s="2"/>
      <c r="I47" s="2"/>
    </row>
    <row r="48" spans="1:9" ht="16">
      <c r="A48" s="2" t="str">
        <f>IF('Site Walkthrough'!F49="No",'Site Walkthrough'!A49,"")</f>
        <v/>
      </c>
      <c r="B48" s="2" t="str">
        <f>IF(A48="","",'Site Walkthrough'!B49)</f>
        <v/>
      </c>
      <c r="C48" s="2" t="str">
        <f>IF(A48="","",'Site Walkthrough'!D49)</f>
        <v/>
      </c>
      <c r="D48" s="2" t="str">
        <f>IF(A48="","",'Site Walkthrough'!E49)</f>
        <v/>
      </c>
      <c r="E48" s="2" t="str">
        <f>IF(A48="","",'Site Walkthrough'!I49)</f>
        <v/>
      </c>
      <c r="F48" s="2"/>
      <c r="G48" s="2"/>
      <c r="H48" s="2"/>
      <c r="I48" s="2"/>
    </row>
    <row r="49" spans="1:9" ht="16">
      <c r="A49" s="2" t="str">
        <f>IF('Site Walkthrough'!F50="No",'Site Walkthrough'!A50,"")</f>
        <v/>
      </c>
      <c r="B49" s="2" t="str">
        <f>IF(A49="","",'Site Walkthrough'!B50)</f>
        <v/>
      </c>
      <c r="C49" s="2" t="str">
        <f>IF(A49="","",'Site Walkthrough'!D50)</f>
        <v/>
      </c>
      <c r="D49" s="2" t="str">
        <f>IF(A49="","",'Site Walkthrough'!E50)</f>
        <v/>
      </c>
      <c r="E49" s="2" t="str">
        <f>IF(A49="","",'Site Walkthrough'!I50)</f>
        <v/>
      </c>
      <c r="F49" s="2"/>
      <c r="G49" s="2"/>
      <c r="H49" s="2"/>
      <c r="I49" s="2"/>
    </row>
    <row r="50" spans="1:9" ht="16">
      <c r="A50" s="2" t="str">
        <f>IF('Site Walkthrough'!F51="No",'Site Walkthrough'!A51,"")</f>
        <v/>
      </c>
      <c r="B50" s="2" t="str">
        <f>IF(A50="","",'Site Walkthrough'!B51)</f>
        <v/>
      </c>
      <c r="C50" s="2" t="str">
        <f>IF(A50="","",'Site Walkthrough'!D51)</f>
        <v/>
      </c>
      <c r="D50" s="2" t="str">
        <f>IF(A50="","",'Site Walkthrough'!E51)</f>
        <v/>
      </c>
      <c r="E50" s="2" t="str">
        <f>IF(A50="","",'Site Walkthrough'!I51)</f>
        <v/>
      </c>
      <c r="F50" s="2"/>
      <c r="G50" s="2"/>
      <c r="H50" s="2"/>
      <c r="I50" s="2"/>
    </row>
    <row r="51" spans="1:9" ht="16">
      <c r="A51" s="2" t="str">
        <f>IF('Site Walkthrough'!F52="No",'Site Walkthrough'!A52,"")</f>
        <v/>
      </c>
      <c r="B51" s="2" t="str">
        <f>IF(A51="","",'Site Walkthrough'!B52)</f>
        <v/>
      </c>
      <c r="C51" s="2" t="str">
        <f>IF(A51="","",'Site Walkthrough'!D52)</f>
        <v/>
      </c>
      <c r="D51" s="2" t="str">
        <f>IF(A51="","",'Site Walkthrough'!E52)</f>
        <v/>
      </c>
      <c r="E51" s="2" t="str">
        <f>IF(A51="","",'Site Walkthrough'!I52)</f>
        <v/>
      </c>
      <c r="F51" s="2"/>
      <c r="G51" s="2"/>
      <c r="H51" s="2"/>
      <c r="I51" s="2"/>
    </row>
    <row r="52" spans="1:9" ht="16">
      <c r="A52" s="2" t="str">
        <f>IF('Site Walkthrough'!F53="No",'Site Walkthrough'!A53,"")</f>
        <v/>
      </c>
      <c r="B52" s="2" t="str">
        <f>IF(A52="","",'Site Walkthrough'!B53)</f>
        <v/>
      </c>
      <c r="C52" s="2" t="str">
        <f>IF(A52="","",'Site Walkthrough'!D53)</f>
        <v/>
      </c>
      <c r="D52" s="2" t="str">
        <f>IF(A52="","",'Site Walkthrough'!E53)</f>
        <v/>
      </c>
      <c r="E52" s="2" t="str">
        <f>IF(A52="","",'Site Walkthrough'!I53)</f>
        <v/>
      </c>
      <c r="F52" s="2"/>
      <c r="G52" s="2"/>
      <c r="H52" s="2"/>
      <c r="I52" s="2"/>
    </row>
    <row r="53" spans="1:9" ht="16">
      <c r="A53" s="2" t="str">
        <f>IF('Site Walkthrough'!F54="No",'Site Walkthrough'!A54,"")</f>
        <v/>
      </c>
      <c r="B53" s="2" t="str">
        <f>IF(A53="","",'Site Walkthrough'!B54)</f>
        <v/>
      </c>
      <c r="C53" s="2" t="str">
        <f>IF(A53="","",'Site Walkthrough'!D54)</f>
        <v/>
      </c>
      <c r="D53" s="2" t="str">
        <f>IF(A53="","",'Site Walkthrough'!E54)</f>
        <v/>
      </c>
      <c r="E53" s="2" t="str">
        <f>IF(A53="","",'Site Walkthrough'!I54)</f>
        <v/>
      </c>
      <c r="F53" s="2"/>
      <c r="G53" s="2"/>
      <c r="H53" s="2"/>
      <c r="I53" s="2"/>
    </row>
    <row r="54" spans="1:9" ht="16">
      <c r="A54" s="2" t="str">
        <f>IF('Site Walkthrough'!F55="No",'Site Walkthrough'!A55,"")</f>
        <v/>
      </c>
      <c r="B54" s="2" t="str">
        <f>IF(A54="","",'Site Walkthrough'!B55)</f>
        <v/>
      </c>
      <c r="C54" s="2" t="str">
        <f>IF(A54="","",'Site Walkthrough'!D55)</f>
        <v/>
      </c>
      <c r="D54" s="2" t="str">
        <f>IF(A54="","",'Site Walkthrough'!E55)</f>
        <v/>
      </c>
      <c r="E54" s="2" t="str">
        <f>IF(A54="","",'Site Walkthrough'!I55)</f>
        <v/>
      </c>
      <c r="F54" s="2"/>
      <c r="G54" s="2"/>
      <c r="H54" s="2"/>
      <c r="I54" s="2"/>
    </row>
    <row r="55" spans="1:9" ht="16">
      <c r="A55" s="2" t="str">
        <f>IF('Site Walkthrough'!F56="No",'Site Walkthrough'!A56,"")</f>
        <v/>
      </c>
      <c r="B55" s="2" t="str">
        <f>IF(A55="","",'Site Walkthrough'!B56)</f>
        <v/>
      </c>
      <c r="C55" s="2" t="str">
        <f>IF(A55="","",'Site Walkthrough'!D56)</f>
        <v/>
      </c>
      <c r="D55" s="2" t="str">
        <f>IF(A55="","",'Site Walkthrough'!E56)</f>
        <v/>
      </c>
      <c r="E55" s="2" t="str">
        <f>IF(A55="","",'Site Walkthrough'!I56)</f>
        <v/>
      </c>
      <c r="F55" s="2"/>
      <c r="G55" s="2"/>
      <c r="H55" s="2"/>
      <c r="I55" s="2"/>
    </row>
    <row r="56" spans="1:9" ht="16">
      <c r="A56" s="2" t="str">
        <f>IF('Site Walkthrough'!F57="No",'Site Walkthrough'!A57,"")</f>
        <v/>
      </c>
      <c r="B56" s="2" t="str">
        <f>IF(A56="","",'Site Walkthrough'!B57)</f>
        <v/>
      </c>
      <c r="C56" s="2" t="str">
        <f>IF(A56="","",'Site Walkthrough'!D57)</f>
        <v/>
      </c>
      <c r="D56" s="2" t="str">
        <f>IF(A56="","",'Site Walkthrough'!E57)</f>
        <v/>
      </c>
      <c r="E56" s="2" t="str">
        <f>IF(A56="","",'Site Walkthrough'!I57)</f>
        <v/>
      </c>
      <c r="F56" s="2"/>
      <c r="G56" s="2"/>
      <c r="H56" s="2"/>
      <c r="I56" s="2"/>
    </row>
    <row r="57" spans="1:9" ht="16">
      <c r="A57" s="2" t="str">
        <f>IF('Site Walkthrough'!F58="No",'Site Walkthrough'!A58,"")</f>
        <v/>
      </c>
      <c r="B57" s="2" t="str">
        <f>IF(A57="","",'Site Walkthrough'!B58)</f>
        <v/>
      </c>
      <c r="C57" s="2" t="str">
        <f>IF(A57="","",'Site Walkthrough'!D58)</f>
        <v/>
      </c>
      <c r="D57" s="2" t="str">
        <f>IF(A57="","",'Site Walkthrough'!E58)</f>
        <v/>
      </c>
      <c r="E57" s="2" t="str">
        <f>IF(A57="","",'Site Walkthrough'!I58)</f>
        <v/>
      </c>
      <c r="F57" s="2"/>
      <c r="G57" s="2"/>
      <c r="H57" s="2"/>
      <c r="I57" s="2"/>
    </row>
    <row r="58" spans="1:9" ht="16">
      <c r="A58" s="2" t="str">
        <f>IF('Site Walkthrough'!F59="No",'Site Walkthrough'!A59,"")</f>
        <v/>
      </c>
      <c r="B58" s="2" t="str">
        <f>IF(A58="","",'Site Walkthrough'!B59)</f>
        <v/>
      </c>
      <c r="C58" s="2" t="str">
        <f>IF(A58="","",'Site Walkthrough'!D59)</f>
        <v/>
      </c>
      <c r="D58" s="2" t="str">
        <f>IF(A58="","",'Site Walkthrough'!E59)</f>
        <v/>
      </c>
      <c r="E58" s="2" t="str">
        <f>IF(A58="","",'Site Walkthrough'!I59)</f>
        <v/>
      </c>
      <c r="F58" s="2"/>
      <c r="G58" s="2"/>
      <c r="H58" s="2"/>
      <c r="I58" s="2"/>
    </row>
    <row r="59" spans="1:9" ht="16">
      <c r="A59" s="2" t="str">
        <f>IF('Site Walkthrough'!F60="No",'Site Walkthrough'!A60,"")</f>
        <v/>
      </c>
      <c r="B59" s="2" t="str">
        <f>IF(A59="","",'Site Walkthrough'!B60)</f>
        <v/>
      </c>
      <c r="C59" s="2" t="str">
        <f>IF(A59="","",'Site Walkthrough'!D60)</f>
        <v/>
      </c>
      <c r="D59" s="2" t="str">
        <f>IF(A59="","",'Site Walkthrough'!E60)</f>
        <v/>
      </c>
      <c r="E59" s="2" t="str">
        <f>IF(A59="","",'Site Walkthrough'!I60)</f>
        <v/>
      </c>
      <c r="F59" s="2"/>
      <c r="G59" s="2"/>
      <c r="H59" s="2"/>
      <c r="I59" s="2"/>
    </row>
    <row r="60" spans="1:9" ht="16">
      <c r="A60" s="2" t="str">
        <f>IF('Site Walkthrough'!F61="No",'Site Walkthrough'!A61,"")</f>
        <v/>
      </c>
      <c r="B60" s="2" t="str">
        <f>IF(A60="","",'Site Walkthrough'!B61)</f>
        <v/>
      </c>
      <c r="C60" s="2" t="str">
        <f>IF(A60="","",'Site Walkthrough'!D61)</f>
        <v/>
      </c>
      <c r="D60" s="2" t="str">
        <f>IF(A60="","",'Site Walkthrough'!E61)</f>
        <v/>
      </c>
      <c r="E60" s="2" t="str">
        <f>IF(A60="","",'Site Walkthrough'!I61)</f>
        <v/>
      </c>
      <c r="F60" s="2"/>
      <c r="G60" s="2"/>
      <c r="H60" s="2"/>
      <c r="I60" s="2"/>
    </row>
    <row r="61" spans="1:9" ht="16">
      <c r="A61" s="2" t="str">
        <f>IF('Site Walkthrough'!F62="No",'Site Walkthrough'!A62,"")</f>
        <v/>
      </c>
      <c r="B61" s="2" t="str">
        <f>IF(A61="","",'Site Walkthrough'!B62)</f>
        <v/>
      </c>
      <c r="C61" s="2" t="str">
        <f>IF(A61="","",'Site Walkthrough'!D62)</f>
        <v/>
      </c>
      <c r="D61" s="2" t="str">
        <f>IF(A61="","",'Site Walkthrough'!E62)</f>
        <v/>
      </c>
      <c r="E61" s="2" t="str">
        <f>IF(A61="","",'Site Walkthrough'!I62)</f>
        <v/>
      </c>
      <c r="F61" s="2"/>
      <c r="G61" s="2"/>
      <c r="H61" s="2"/>
      <c r="I61" s="2"/>
    </row>
    <row r="62" spans="1:9" ht="16">
      <c r="A62" s="2" t="str">
        <f>IF('Site Walkthrough'!F63="No",'Site Walkthrough'!A63,"")</f>
        <v/>
      </c>
      <c r="B62" s="2" t="str">
        <f>IF(A62="","",'Site Walkthrough'!B63)</f>
        <v/>
      </c>
      <c r="C62" s="2" t="str">
        <f>IF(A62="","",'Site Walkthrough'!D63)</f>
        <v/>
      </c>
      <c r="D62" s="2" t="str">
        <f>IF(A62="","",'Site Walkthrough'!E63)</f>
        <v/>
      </c>
      <c r="E62" s="2" t="str">
        <f>IF(A62="","",'Site Walkthrough'!I63)</f>
        <v/>
      </c>
      <c r="F62" s="2"/>
      <c r="G62" s="2"/>
      <c r="H62" s="2"/>
      <c r="I62" s="2"/>
    </row>
    <row r="63" spans="1:9" ht="16">
      <c r="A63" s="2" t="str">
        <f>IF('Site Walkthrough'!F64="No",'Site Walkthrough'!A64,"")</f>
        <v/>
      </c>
      <c r="B63" s="2" t="str">
        <f>IF(A63="","",'Site Walkthrough'!B64)</f>
        <v/>
      </c>
      <c r="C63" s="2" t="str">
        <f>IF(A63="","",'Site Walkthrough'!D64)</f>
        <v/>
      </c>
      <c r="D63" s="2" t="str">
        <f>IF(A63="","",'Site Walkthrough'!E64)</f>
        <v/>
      </c>
      <c r="E63" s="2" t="str">
        <f>IF(A63="","",'Site Walkthrough'!I64)</f>
        <v/>
      </c>
      <c r="F63" s="2"/>
      <c r="G63" s="2"/>
      <c r="H63" s="2"/>
      <c r="I63" s="2"/>
    </row>
    <row r="64" spans="1:9" ht="16">
      <c r="A64" s="2" t="str">
        <f>IF('Site Walkthrough'!F65="No",'Site Walkthrough'!A65,"")</f>
        <v/>
      </c>
      <c r="B64" s="2" t="str">
        <f>IF(A64="","",'Site Walkthrough'!B65)</f>
        <v/>
      </c>
      <c r="C64" s="2" t="str">
        <f>IF(A64="","",'Site Walkthrough'!D65)</f>
        <v/>
      </c>
      <c r="D64" s="2" t="str">
        <f>IF(A64="","",'Site Walkthrough'!E65)</f>
        <v/>
      </c>
      <c r="E64" s="2" t="str">
        <f>IF(A64="","",'Site Walkthrough'!I65)</f>
        <v/>
      </c>
      <c r="F64" s="2"/>
      <c r="G64" s="2"/>
      <c r="H64" s="2"/>
      <c r="I64" s="2"/>
    </row>
    <row r="65" spans="1:9" ht="16">
      <c r="A65" s="2" t="str">
        <f>IF('Site Walkthrough'!F66="No",'Site Walkthrough'!A66,"")</f>
        <v/>
      </c>
      <c r="B65" s="2" t="str">
        <f>IF(A65="","",'Site Walkthrough'!B66)</f>
        <v/>
      </c>
      <c r="C65" s="2" t="str">
        <f>IF(A65="","",'Site Walkthrough'!D66)</f>
        <v/>
      </c>
      <c r="D65" s="2" t="str">
        <f>IF(A65="","",'Site Walkthrough'!E66)</f>
        <v/>
      </c>
      <c r="E65" s="2" t="str">
        <f>IF(A65="","",'Site Walkthrough'!I66)</f>
        <v/>
      </c>
      <c r="F65" s="2"/>
      <c r="G65" s="2"/>
      <c r="H65" s="2"/>
      <c r="I65" s="2"/>
    </row>
    <row r="66" spans="1:9" ht="16">
      <c r="A66" s="2" t="str">
        <f>IF('Site Walkthrough'!F67="No",'Site Walkthrough'!A67,"")</f>
        <v/>
      </c>
      <c r="B66" s="2" t="str">
        <f>IF(A66="","",'Site Walkthrough'!B67)</f>
        <v/>
      </c>
      <c r="C66" s="2" t="str">
        <f>IF(A66="","",'Site Walkthrough'!D67)</f>
        <v/>
      </c>
      <c r="D66" s="2" t="str">
        <f>IF(A66="","",'Site Walkthrough'!E67)</f>
        <v/>
      </c>
      <c r="E66" s="2" t="str">
        <f>IF(A66="","",'Site Walkthrough'!I67)</f>
        <v/>
      </c>
      <c r="F66" s="2"/>
      <c r="G66" s="2"/>
      <c r="H66" s="2"/>
      <c r="I66" s="2"/>
    </row>
    <row r="67" spans="1:9" ht="16">
      <c r="A67" s="2" t="str">
        <f>IF('Site Walkthrough'!F68="No",'Site Walkthrough'!A68,"")</f>
        <v/>
      </c>
      <c r="B67" s="2" t="str">
        <f>IF(A67="","",'Site Walkthrough'!B68)</f>
        <v/>
      </c>
      <c r="C67" s="2" t="str">
        <f>IF(A67="","",'Site Walkthrough'!D68)</f>
        <v/>
      </c>
      <c r="D67" s="2" t="str">
        <f>IF(A67="","",'Site Walkthrough'!E68)</f>
        <v/>
      </c>
      <c r="E67" s="2" t="str">
        <f>IF(A67="","",'Site Walkthrough'!I68)</f>
        <v/>
      </c>
      <c r="F67" s="2"/>
      <c r="G67" s="2"/>
      <c r="H67" s="2"/>
      <c r="I67" s="2"/>
    </row>
    <row r="68" spans="1:9" ht="16">
      <c r="A68" s="2" t="str">
        <f>IF('Site Walkthrough'!F69="No",'Site Walkthrough'!A69,"")</f>
        <v/>
      </c>
      <c r="B68" s="2" t="str">
        <f>IF(A68="","",'Site Walkthrough'!B69)</f>
        <v/>
      </c>
      <c r="C68" s="2" t="str">
        <f>IF(A68="","",'Site Walkthrough'!D69)</f>
        <v/>
      </c>
      <c r="D68" s="2" t="str">
        <f>IF(A68="","",'Site Walkthrough'!E69)</f>
        <v/>
      </c>
      <c r="E68" s="2" t="str">
        <f>IF(A68="","",'Site Walkthrough'!I69)</f>
        <v/>
      </c>
      <c r="F68" s="2"/>
      <c r="G68" s="2"/>
      <c r="H68" s="2"/>
      <c r="I68" s="2"/>
    </row>
    <row r="69" spans="1:9" ht="16">
      <c r="A69" s="2" t="str">
        <f>IF('Site Walkthrough'!F70="No",'Site Walkthrough'!A70,"")</f>
        <v/>
      </c>
      <c r="B69" s="2" t="str">
        <f>IF(A69="","",'Site Walkthrough'!B70)</f>
        <v/>
      </c>
      <c r="C69" s="2" t="str">
        <f>IF(A69="","",'Site Walkthrough'!D70)</f>
        <v/>
      </c>
      <c r="D69" s="2" t="str">
        <f>IF(A69="","",'Site Walkthrough'!E70)</f>
        <v/>
      </c>
      <c r="E69" s="2" t="str">
        <f>IF(A69="","",'Site Walkthrough'!I70)</f>
        <v/>
      </c>
      <c r="F69" s="2"/>
      <c r="G69" s="2"/>
      <c r="H69" s="2"/>
      <c r="I69" s="2"/>
    </row>
    <row r="70" spans="1:9" ht="16">
      <c r="A70" s="2" t="str">
        <f>IF('Site Walkthrough'!F71="No",'Site Walkthrough'!A71,"")</f>
        <v/>
      </c>
      <c r="B70" s="2" t="str">
        <f>IF(A70="","",'Site Walkthrough'!B71)</f>
        <v/>
      </c>
      <c r="C70" s="2" t="str">
        <f>IF(A70="","",'Site Walkthrough'!D71)</f>
        <v/>
      </c>
      <c r="D70" s="2" t="str">
        <f>IF(A70="","",'Site Walkthrough'!E71)</f>
        <v/>
      </c>
      <c r="E70" s="2" t="str">
        <f>IF(A70="","",'Site Walkthrough'!I71)</f>
        <v/>
      </c>
      <c r="F70" s="2"/>
      <c r="G70" s="2"/>
      <c r="H70" s="2"/>
      <c r="I70" s="2"/>
    </row>
    <row r="71" spans="1:9" ht="16">
      <c r="A71" s="2" t="str">
        <f>IF('Site Walkthrough'!F72="No",'Site Walkthrough'!A72,"")</f>
        <v/>
      </c>
      <c r="B71" s="2" t="str">
        <f>IF(A71="","",'Site Walkthrough'!B72)</f>
        <v/>
      </c>
      <c r="C71" s="2" t="str">
        <f>IF(A71="","",'Site Walkthrough'!D72)</f>
        <v/>
      </c>
      <c r="D71" s="2" t="str">
        <f>IF(A71="","",'Site Walkthrough'!E72)</f>
        <v/>
      </c>
      <c r="E71" s="2" t="str">
        <f>IF(A71="","",'Site Walkthrough'!I72)</f>
        <v/>
      </c>
      <c r="F71" s="2"/>
      <c r="G71" s="2"/>
      <c r="H71" s="2"/>
      <c r="I71" s="2"/>
    </row>
    <row r="72" spans="1:9" ht="16">
      <c r="A72" s="2" t="str">
        <f>IF('Site Walkthrough'!F73="No",'Site Walkthrough'!A73,"")</f>
        <v/>
      </c>
      <c r="B72" s="2" t="str">
        <f>IF(A72="","",'Site Walkthrough'!B73)</f>
        <v/>
      </c>
      <c r="C72" s="2" t="str">
        <f>IF(A72="","",'Site Walkthrough'!D73)</f>
        <v/>
      </c>
      <c r="D72" s="2" t="str">
        <f>IF(A72="","",'Site Walkthrough'!E73)</f>
        <v/>
      </c>
      <c r="E72" s="2" t="str">
        <f>IF(A72="","",'Site Walkthrough'!I73)</f>
        <v/>
      </c>
      <c r="F72" s="2"/>
      <c r="G72" s="2"/>
      <c r="H72" s="2"/>
      <c r="I72" s="2"/>
    </row>
    <row r="73" spans="1:9" ht="16">
      <c r="A73" s="2" t="str">
        <f>IF('Site Walkthrough'!F74="No",'Site Walkthrough'!A74,"")</f>
        <v/>
      </c>
      <c r="B73" s="2" t="str">
        <f>IF(A73="","",'Site Walkthrough'!B74)</f>
        <v/>
      </c>
      <c r="C73" s="2" t="str">
        <f>IF(A73="","",'Site Walkthrough'!D74)</f>
        <v/>
      </c>
      <c r="D73" s="2" t="str">
        <f>IF(A73="","",'Site Walkthrough'!E74)</f>
        <v/>
      </c>
      <c r="E73" s="2" t="str">
        <f>IF(A73="","",'Site Walkthrough'!I74)</f>
        <v/>
      </c>
      <c r="F73" s="2"/>
      <c r="G73" s="2"/>
      <c r="H73" s="2"/>
      <c r="I73" s="2"/>
    </row>
    <row r="74" spans="1:9" ht="16">
      <c r="A74" s="2" t="str">
        <f>IF('Site Walkthrough'!F75="No",'Site Walkthrough'!A75,"")</f>
        <v/>
      </c>
      <c r="B74" s="2" t="str">
        <f>IF(A74="","",'Site Walkthrough'!B75)</f>
        <v/>
      </c>
      <c r="C74" s="2" t="str">
        <f>IF(A74="","",'Site Walkthrough'!D75)</f>
        <v/>
      </c>
      <c r="D74" s="2" t="str">
        <f>IF(A74="","",'Site Walkthrough'!E75)</f>
        <v/>
      </c>
      <c r="E74" s="2" t="str">
        <f>IF(A74="","",'Site Walkthrough'!I75)</f>
        <v/>
      </c>
      <c r="F74" s="2"/>
      <c r="G74" s="2"/>
      <c r="H74" s="2"/>
      <c r="I74" s="2"/>
    </row>
    <row r="75" spans="1:9" ht="16">
      <c r="A75" s="2" t="str">
        <f>IF('Site Walkthrough'!F76="No",'Site Walkthrough'!A76,"")</f>
        <v/>
      </c>
      <c r="B75" s="2" t="str">
        <f>IF(A75="","",'Site Walkthrough'!B76)</f>
        <v/>
      </c>
      <c r="C75" s="2" t="str">
        <f>IF(A75="","",'Site Walkthrough'!D76)</f>
        <v/>
      </c>
      <c r="D75" s="2" t="str">
        <f>IF(A75="","",'Site Walkthrough'!E76)</f>
        <v/>
      </c>
      <c r="E75" s="2" t="str">
        <f>IF(A75="","",'Site Walkthrough'!I76)</f>
        <v/>
      </c>
      <c r="F75" s="2"/>
      <c r="G75" s="2"/>
      <c r="H75" s="2"/>
      <c r="I75" s="2"/>
    </row>
    <row r="76" spans="1:9" ht="16">
      <c r="A76" s="2" t="str">
        <f>IF('Site Walkthrough'!F77="No",'Site Walkthrough'!A77,"")</f>
        <v/>
      </c>
      <c r="B76" s="2" t="str">
        <f>IF(A76="","",'Site Walkthrough'!B77)</f>
        <v/>
      </c>
      <c r="C76" s="2" t="str">
        <f>IF(A76="","",'Site Walkthrough'!D77)</f>
        <v/>
      </c>
      <c r="D76" s="2" t="str">
        <f>IF(A76="","",'Site Walkthrough'!E77)</f>
        <v/>
      </c>
      <c r="E76" s="2" t="str">
        <f>IF(A76="","",'Site Walkthrough'!I77)</f>
        <v/>
      </c>
      <c r="F76" s="2"/>
      <c r="G76" s="2"/>
      <c r="H76" s="2"/>
      <c r="I76" s="2"/>
    </row>
    <row r="77" spans="1:9" ht="16">
      <c r="A77" s="2" t="str">
        <f>IF('Site Walkthrough'!F78="No",'Site Walkthrough'!A78,"")</f>
        <v/>
      </c>
      <c r="B77" s="2" t="str">
        <f>IF(A77="","",'Site Walkthrough'!B78)</f>
        <v/>
      </c>
      <c r="C77" s="2" t="str">
        <f>IF(A77="","",'Site Walkthrough'!D78)</f>
        <v/>
      </c>
      <c r="D77" s="2" t="str">
        <f>IF(A77="","",'Site Walkthrough'!E78)</f>
        <v/>
      </c>
      <c r="E77" s="2" t="str">
        <f>IF(A77="","",'Site Walkthrough'!I78)</f>
        <v/>
      </c>
      <c r="F77" s="2"/>
      <c r="G77" s="2"/>
      <c r="H77" s="2"/>
      <c r="I77" s="2"/>
    </row>
    <row r="78" spans="1:9" ht="16">
      <c r="A78" s="2" t="str">
        <f>IF('Site Walkthrough'!F79="No",'Site Walkthrough'!A79,"")</f>
        <v/>
      </c>
      <c r="B78" s="2" t="str">
        <f>IF(A78="","",'Site Walkthrough'!B79)</f>
        <v/>
      </c>
      <c r="C78" s="2" t="str">
        <f>IF(A78="","",'Site Walkthrough'!D79)</f>
        <v/>
      </c>
      <c r="D78" s="2" t="str">
        <f>IF(A78="","",'Site Walkthrough'!E79)</f>
        <v/>
      </c>
      <c r="E78" s="2" t="str">
        <f>IF(A78="","",'Site Walkthrough'!I79)</f>
        <v/>
      </c>
      <c r="F78" s="2"/>
      <c r="G78" s="2"/>
      <c r="H78" s="2"/>
      <c r="I78" s="2"/>
    </row>
    <row r="79" spans="1:9" ht="16">
      <c r="A79" s="2" t="str">
        <f>IF('Site Walkthrough'!F80="No",'Site Walkthrough'!A80,"")</f>
        <v/>
      </c>
      <c r="B79" s="2" t="str">
        <f>IF(A79="","",'Site Walkthrough'!B80)</f>
        <v/>
      </c>
      <c r="C79" s="2" t="str">
        <f>IF(A79="","",'Site Walkthrough'!D80)</f>
        <v/>
      </c>
      <c r="D79" s="2" t="str">
        <f>IF(A79="","",'Site Walkthrough'!E80)</f>
        <v/>
      </c>
      <c r="E79" s="2" t="str">
        <f>IF(A79="","",'Site Walkthrough'!I80)</f>
        <v/>
      </c>
      <c r="F79" s="2"/>
      <c r="G79" s="2"/>
      <c r="H79" s="2"/>
      <c r="I79" s="2"/>
    </row>
    <row r="80" spans="1:9" ht="16">
      <c r="A80" s="2" t="str">
        <f>IF('Site Walkthrough'!F81="No",'Site Walkthrough'!A81,"")</f>
        <v/>
      </c>
      <c r="B80" s="2" t="str">
        <f>IF(A80="","",'Site Walkthrough'!B81)</f>
        <v/>
      </c>
      <c r="C80" s="2" t="str">
        <f>IF(A80="","",'Site Walkthrough'!D81)</f>
        <v/>
      </c>
      <c r="D80" s="2" t="str">
        <f>IF(A80="","",'Site Walkthrough'!E81)</f>
        <v/>
      </c>
      <c r="E80" s="2" t="str">
        <f>IF(A80="","",'Site Walkthrough'!I81)</f>
        <v/>
      </c>
      <c r="F80" s="2"/>
      <c r="G80" s="2"/>
      <c r="H80" s="2"/>
      <c r="I80" s="2"/>
    </row>
    <row r="81" spans="1:9" ht="16">
      <c r="A81" s="2" t="str">
        <f>IF('Site Walkthrough'!F82="No",'Site Walkthrough'!A82,"")</f>
        <v/>
      </c>
      <c r="B81" s="2" t="str">
        <f>IF(A81="","",'Site Walkthrough'!B82)</f>
        <v/>
      </c>
      <c r="C81" s="2" t="str">
        <f>IF(A81="","",'Site Walkthrough'!D82)</f>
        <v/>
      </c>
      <c r="D81" s="2" t="str">
        <f>IF(A81="","",'Site Walkthrough'!E82)</f>
        <v/>
      </c>
      <c r="E81" s="2" t="str">
        <f>IF(A81="","",'Site Walkthrough'!I82)</f>
        <v/>
      </c>
      <c r="F81" s="2"/>
      <c r="G81" s="2"/>
      <c r="H81" s="2"/>
      <c r="I81" s="2"/>
    </row>
    <row r="82" spans="1:9" ht="16">
      <c r="A82" s="2" t="str">
        <f>IF('Site Walkthrough'!F83="No",'Site Walkthrough'!A83,"")</f>
        <v/>
      </c>
      <c r="B82" s="2" t="str">
        <f>IF(A82="","",'Site Walkthrough'!B83)</f>
        <v/>
      </c>
      <c r="C82" s="2" t="str">
        <f>IF(A82="","",'Site Walkthrough'!D83)</f>
        <v/>
      </c>
      <c r="D82" s="2" t="str">
        <f>IF(A82="","",'Site Walkthrough'!E83)</f>
        <v/>
      </c>
      <c r="E82" s="2" t="str">
        <f>IF(A82="","",'Site Walkthrough'!I83)</f>
        <v/>
      </c>
      <c r="F82" s="2"/>
      <c r="G82" s="2"/>
      <c r="H82" s="2"/>
      <c r="I82" s="2"/>
    </row>
    <row r="83" spans="1:9" ht="16">
      <c r="A83" s="2" t="str">
        <f>IF('Site Walkthrough'!F84="No",'Site Walkthrough'!A84,"")</f>
        <v/>
      </c>
      <c r="B83" s="2" t="str">
        <f>IF(A83="","",'Site Walkthrough'!B84)</f>
        <v/>
      </c>
      <c r="C83" s="2" t="str">
        <f>IF(A83="","",'Site Walkthrough'!D84)</f>
        <v/>
      </c>
      <c r="D83" s="2" t="str">
        <f>IF(A83="","",'Site Walkthrough'!E84)</f>
        <v/>
      </c>
      <c r="E83" s="2" t="str">
        <f>IF(A83="","",'Site Walkthrough'!I84)</f>
        <v/>
      </c>
      <c r="F83" s="2"/>
      <c r="G83" s="2"/>
      <c r="H83" s="2"/>
      <c r="I83" s="2"/>
    </row>
    <row r="84" spans="1:9" ht="16">
      <c r="A84" s="2" t="str">
        <f>IF('Site Walkthrough'!F85="No",'Site Walkthrough'!A85,"")</f>
        <v/>
      </c>
      <c r="B84" s="2" t="str">
        <f>IF(A84="","",'Site Walkthrough'!B85)</f>
        <v/>
      </c>
      <c r="C84" s="2" t="str">
        <f>IF(A84="","",'Site Walkthrough'!D85)</f>
        <v/>
      </c>
      <c r="D84" s="2" t="str">
        <f>IF(A84="","",'Site Walkthrough'!E85)</f>
        <v/>
      </c>
      <c r="E84" s="2" t="str">
        <f>IF(A84="","",'Site Walkthrough'!I85)</f>
        <v/>
      </c>
      <c r="F84" s="2"/>
      <c r="G84" s="2"/>
      <c r="H84" s="2"/>
      <c r="I84" s="2"/>
    </row>
    <row r="85" spans="1:9" ht="16">
      <c r="A85" s="2" t="str">
        <f>IF('Site Walkthrough'!F86="No",'Site Walkthrough'!A86,"")</f>
        <v/>
      </c>
      <c r="B85" s="2" t="str">
        <f>IF(A85="","",'Site Walkthrough'!B86)</f>
        <v/>
      </c>
      <c r="C85" s="2" t="str">
        <f>IF(A85="","",'Site Walkthrough'!D86)</f>
        <v/>
      </c>
      <c r="D85" s="2" t="str">
        <f>IF(A85="","",'Site Walkthrough'!E86)</f>
        <v/>
      </c>
      <c r="E85" s="2" t="str">
        <f>IF(A85="","",'Site Walkthrough'!I86)</f>
        <v/>
      </c>
      <c r="F85" s="2"/>
      <c r="G85" s="2"/>
      <c r="H85" s="2"/>
      <c r="I85" s="2"/>
    </row>
    <row r="86" spans="1:9" ht="16">
      <c r="A86" s="2" t="str">
        <f>IF('Site Walkthrough'!F87="No",'Site Walkthrough'!A87,"")</f>
        <v/>
      </c>
      <c r="B86" s="2" t="str">
        <f>IF(A86="","",'Site Walkthrough'!B87)</f>
        <v/>
      </c>
      <c r="C86" s="2" t="str">
        <f>IF(A86="","",'Site Walkthrough'!D87)</f>
        <v/>
      </c>
      <c r="D86" s="2" t="str">
        <f>IF(A86="","",'Site Walkthrough'!E87)</f>
        <v/>
      </c>
      <c r="E86" s="2" t="str">
        <f>IF(A86="","",'Site Walkthrough'!I87)</f>
        <v/>
      </c>
      <c r="F86" s="2"/>
      <c r="G86" s="2"/>
      <c r="H86" s="2"/>
      <c r="I86" s="2"/>
    </row>
    <row r="87" spans="1:9" ht="16">
      <c r="A87" s="2" t="str">
        <f>IF('Site Walkthrough'!F88="No",'Site Walkthrough'!A88,"")</f>
        <v/>
      </c>
      <c r="B87" s="2" t="str">
        <f>IF(A87="","",'Site Walkthrough'!B88)</f>
        <v/>
      </c>
      <c r="C87" s="2" t="str">
        <f>IF(A87="","",'Site Walkthrough'!D88)</f>
        <v/>
      </c>
      <c r="D87" s="2" t="str">
        <f>IF(A87="","",'Site Walkthrough'!E88)</f>
        <v/>
      </c>
      <c r="E87" s="2" t="str">
        <f>IF(A87="","",'Site Walkthrough'!I88)</f>
        <v/>
      </c>
      <c r="F87" s="2"/>
      <c r="G87" s="2"/>
      <c r="H87" s="2"/>
      <c r="I87" s="2"/>
    </row>
    <row r="88" spans="1:9" ht="16">
      <c r="A88" s="2" t="str">
        <f>IF('Site Walkthrough'!F89="No",'Site Walkthrough'!A89,"")</f>
        <v/>
      </c>
      <c r="B88" s="2" t="str">
        <f>IF(A88="","",'Site Walkthrough'!B89)</f>
        <v/>
      </c>
      <c r="C88" s="2" t="str">
        <f>IF(A88="","",'Site Walkthrough'!D89)</f>
        <v/>
      </c>
      <c r="D88" s="2" t="str">
        <f>IF(A88="","",'Site Walkthrough'!E89)</f>
        <v/>
      </c>
      <c r="E88" s="2" t="str">
        <f>IF(A88="","",'Site Walkthrough'!I89)</f>
        <v/>
      </c>
      <c r="F88" s="2"/>
      <c r="G88" s="2"/>
      <c r="H88" s="2"/>
      <c r="I88" s="2"/>
    </row>
    <row r="89" spans="1:9" ht="16">
      <c r="A89" s="2" t="str">
        <f>IF('Site Walkthrough'!F90="No",'Site Walkthrough'!A90,"")</f>
        <v/>
      </c>
      <c r="B89" s="2" t="str">
        <f>IF(A89="","",'Site Walkthrough'!B90)</f>
        <v/>
      </c>
      <c r="C89" s="2" t="str">
        <f>IF(A89="","",'Site Walkthrough'!D90)</f>
        <v/>
      </c>
      <c r="D89" s="2" t="str">
        <f>IF(A89="","",'Site Walkthrough'!E90)</f>
        <v/>
      </c>
      <c r="E89" s="2" t="str">
        <f>IF(A89="","",'Site Walkthrough'!I90)</f>
        <v/>
      </c>
      <c r="F89" s="2"/>
      <c r="G89" s="2"/>
      <c r="H89" s="2"/>
      <c r="I89" s="2"/>
    </row>
    <row r="90" spans="1:9" ht="16">
      <c r="A90" s="2" t="str">
        <f>IF('Site Walkthrough'!F91="No",'Site Walkthrough'!A91,"")</f>
        <v/>
      </c>
      <c r="B90" s="2" t="str">
        <f>IF(A90="","",'Site Walkthrough'!B91)</f>
        <v/>
      </c>
      <c r="C90" s="2" t="str">
        <f>IF(A90="","",'Site Walkthrough'!D91)</f>
        <v/>
      </c>
      <c r="D90" s="2" t="str">
        <f>IF(A90="","",'Site Walkthrough'!E91)</f>
        <v/>
      </c>
      <c r="E90" s="2" t="str">
        <f>IF(A90="","",'Site Walkthrough'!I91)</f>
        <v/>
      </c>
      <c r="F90" s="2"/>
      <c r="G90" s="2"/>
      <c r="H90" s="2"/>
      <c r="I90" s="2"/>
    </row>
    <row r="91" spans="1:9" ht="16">
      <c r="A91" s="2" t="str">
        <f>IF('Site Walkthrough'!F92="No",'Site Walkthrough'!A92,"")</f>
        <v/>
      </c>
      <c r="B91" s="2" t="str">
        <f>IF(A91="","",'Site Walkthrough'!B92)</f>
        <v/>
      </c>
      <c r="C91" s="2" t="str">
        <f>IF(A91="","",'Site Walkthrough'!D92)</f>
        <v/>
      </c>
      <c r="D91" s="2" t="str">
        <f>IF(A91="","",'Site Walkthrough'!E92)</f>
        <v/>
      </c>
      <c r="E91" s="2" t="str">
        <f>IF(A91="","",'Site Walkthrough'!I92)</f>
        <v/>
      </c>
      <c r="F91" s="2"/>
      <c r="G91" s="2"/>
      <c r="H91" s="2"/>
      <c r="I91" s="2"/>
    </row>
    <row r="92" spans="1:9" ht="16">
      <c r="A92" s="2" t="str">
        <f>IF('Site Walkthrough'!F93="No",'Site Walkthrough'!A93,"")</f>
        <v/>
      </c>
      <c r="B92" s="2" t="str">
        <f>IF(A92="","",'Site Walkthrough'!B93)</f>
        <v/>
      </c>
      <c r="C92" s="2" t="str">
        <f>IF(A92="","",'Site Walkthrough'!D93)</f>
        <v/>
      </c>
      <c r="D92" s="2" t="str">
        <f>IF(A92="","",'Site Walkthrough'!E93)</f>
        <v/>
      </c>
      <c r="E92" s="2" t="str">
        <f>IF(A92="","",'Site Walkthrough'!I93)</f>
        <v/>
      </c>
      <c r="F92" s="2"/>
      <c r="G92" s="2"/>
      <c r="H92" s="2"/>
      <c r="I92" s="2"/>
    </row>
    <row r="93" spans="1:9" ht="16">
      <c r="A93" s="2" t="str">
        <f>IF('Site Walkthrough'!F94="No",'Site Walkthrough'!A94,"")</f>
        <v/>
      </c>
      <c r="B93" s="2" t="str">
        <f>IF(A93="","",'Site Walkthrough'!B94)</f>
        <v/>
      </c>
      <c r="C93" s="2" t="str">
        <f>IF(A93="","",'Site Walkthrough'!D94)</f>
        <v/>
      </c>
      <c r="D93" s="2" t="str">
        <f>IF(A93="","",'Site Walkthrough'!E94)</f>
        <v/>
      </c>
      <c r="E93" s="2" t="str">
        <f>IF(A93="","",'Site Walkthrough'!I94)</f>
        <v/>
      </c>
      <c r="F93" s="2"/>
      <c r="G93" s="2"/>
      <c r="H93" s="2"/>
      <c r="I93" s="2"/>
    </row>
    <row r="94" spans="1:9" ht="16">
      <c r="A94" s="2" t="str">
        <f>IF('Site Walkthrough'!F95="No",'Site Walkthrough'!A95,"")</f>
        <v/>
      </c>
      <c r="B94" s="2" t="str">
        <f>IF(A94="","",'Site Walkthrough'!B95)</f>
        <v/>
      </c>
      <c r="C94" s="2" t="str">
        <f>IF(A94="","",'Site Walkthrough'!D95)</f>
        <v/>
      </c>
      <c r="D94" s="2" t="str">
        <f>IF(A94="","",'Site Walkthrough'!E95)</f>
        <v/>
      </c>
      <c r="E94" s="2" t="str">
        <f>IF(A94="","",'Site Walkthrough'!I95)</f>
        <v/>
      </c>
      <c r="F94" s="2"/>
      <c r="G94" s="2"/>
      <c r="H94" s="2"/>
      <c r="I94" s="2"/>
    </row>
    <row r="95" spans="1:9" ht="16">
      <c r="A95" s="2" t="str">
        <f>IF('Site Walkthrough'!F96="No",'Site Walkthrough'!A96,"")</f>
        <v/>
      </c>
      <c r="B95" s="2" t="str">
        <f>IF(A95="","",'Site Walkthrough'!B96)</f>
        <v/>
      </c>
      <c r="C95" s="2" t="str">
        <f>IF(A95="","",'Site Walkthrough'!D96)</f>
        <v/>
      </c>
      <c r="D95" s="2" t="str">
        <f>IF(A95="","",'Site Walkthrough'!E96)</f>
        <v/>
      </c>
      <c r="E95" s="2" t="str">
        <f>IF(A95="","",'Site Walkthrough'!I96)</f>
        <v/>
      </c>
      <c r="F95" s="2"/>
      <c r="G95" s="2"/>
      <c r="H95" s="2"/>
      <c r="I95" s="2"/>
    </row>
    <row r="96" spans="1:9" ht="16">
      <c r="A96" s="2" t="str">
        <f>IF('Site Walkthrough'!F97="No",'Site Walkthrough'!A97,"")</f>
        <v/>
      </c>
      <c r="B96" s="2" t="str">
        <f>IF(A96="","",'Site Walkthrough'!B97)</f>
        <v/>
      </c>
      <c r="C96" s="2" t="str">
        <f>IF(A96="","",'Site Walkthrough'!D97)</f>
        <v/>
      </c>
      <c r="D96" s="2" t="str">
        <f>IF(A96="","",'Site Walkthrough'!E97)</f>
        <v/>
      </c>
      <c r="E96" s="2" t="str">
        <f>IF(A96="","",'Site Walkthrough'!I97)</f>
        <v/>
      </c>
      <c r="F96" s="2"/>
      <c r="G96" s="2"/>
      <c r="H96" s="2"/>
      <c r="I96" s="2"/>
    </row>
    <row r="97" spans="1:9" ht="16">
      <c r="A97" s="2" t="str">
        <f>IF('Site Walkthrough'!F98="No",'Site Walkthrough'!A98,"")</f>
        <v/>
      </c>
      <c r="B97" s="2" t="str">
        <f>IF(A97="","",'Site Walkthrough'!B98)</f>
        <v/>
      </c>
      <c r="C97" s="2" t="str">
        <f>IF(A97="","",'Site Walkthrough'!D98)</f>
        <v/>
      </c>
      <c r="D97" s="2" t="str">
        <f>IF(A97="","",'Site Walkthrough'!E98)</f>
        <v/>
      </c>
      <c r="E97" s="2" t="str">
        <f>IF(A97="","",'Site Walkthrough'!I98)</f>
        <v/>
      </c>
      <c r="F97" s="2"/>
      <c r="G97" s="2"/>
      <c r="H97" s="2"/>
      <c r="I97" s="2"/>
    </row>
    <row r="98" spans="1:9" ht="16">
      <c r="A98" s="2" t="str">
        <f>IF('Site Walkthrough'!F99="No",'Site Walkthrough'!A99,"")</f>
        <v/>
      </c>
      <c r="B98" s="2" t="str">
        <f>IF(A98="","",'Site Walkthrough'!B99)</f>
        <v/>
      </c>
      <c r="C98" s="2" t="str">
        <f>IF(A98="","",'Site Walkthrough'!D99)</f>
        <v/>
      </c>
      <c r="D98" s="2" t="str">
        <f>IF(A98="","",'Site Walkthrough'!E99)</f>
        <v/>
      </c>
      <c r="E98" s="2" t="str">
        <f>IF(A98="","",'Site Walkthrough'!I99)</f>
        <v/>
      </c>
      <c r="F98" s="2"/>
      <c r="G98" s="2"/>
      <c r="H98" s="2"/>
      <c r="I98" s="2"/>
    </row>
    <row r="99" spans="1:9" ht="16">
      <c r="A99" s="2" t="str">
        <f>IF('Site Walkthrough'!F100="No",'Site Walkthrough'!A100,"")</f>
        <v/>
      </c>
      <c r="B99" s="2" t="str">
        <f>IF(A99="","",'Site Walkthrough'!B100)</f>
        <v/>
      </c>
      <c r="C99" s="2" t="str">
        <f>IF(A99="","",'Site Walkthrough'!D100)</f>
        <v/>
      </c>
      <c r="D99" s="2" t="str">
        <f>IF(A99="","",'Site Walkthrough'!E100)</f>
        <v/>
      </c>
      <c r="E99" s="2" t="str">
        <f>IF(A99="","",'Site Walkthrough'!I100)</f>
        <v/>
      </c>
      <c r="F99" s="2"/>
      <c r="G99" s="2"/>
      <c r="H99" s="2"/>
      <c r="I99" s="2"/>
    </row>
    <row r="100" spans="1:9" ht="16">
      <c r="A100" s="2" t="str">
        <f>IF('Site Walkthrough'!F101="No",'Site Walkthrough'!A101,"")</f>
        <v/>
      </c>
      <c r="B100" s="2" t="str">
        <f>IF(A100="","",'Site Walkthrough'!B101)</f>
        <v/>
      </c>
      <c r="C100" s="2" t="str">
        <f>IF(A100="","",'Site Walkthrough'!D101)</f>
        <v/>
      </c>
      <c r="D100" s="2" t="str">
        <f>IF(A100="","",'Site Walkthrough'!E101)</f>
        <v/>
      </c>
      <c r="E100" s="2" t="str">
        <f>IF(A100="","",'Site Walkthrough'!I101)</f>
        <v/>
      </c>
      <c r="F100" s="2"/>
      <c r="G100" s="2"/>
      <c r="H100" s="2"/>
      <c r="I100" s="2"/>
    </row>
    <row r="101" spans="1:9" ht="16">
      <c r="A101" s="2" t="str">
        <f>IF('Site Walkthrough'!F102="No",'Site Walkthrough'!A102,"")</f>
        <v/>
      </c>
      <c r="B101" s="2" t="str">
        <f>IF(A101="","",'Site Walkthrough'!B102)</f>
        <v/>
      </c>
      <c r="C101" s="2" t="str">
        <f>IF(A101="","",'Site Walkthrough'!D102)</f>
        <v/>
      </c>
      <c r="D101" s="2" t="str">
        <f>IF(A101="","",'Site Walkthrough'!E102)</f>
        <v/>
      </c>
      <c r="E101" s="2" t="str">
        <f>IF(A101="","",'Site Walkthrough'!I102)</f>
        <v/>
      </c>
      <c r="F101" s="2"/>
      <c r="G101" s="2"/>
      <c r="H101" s="2"/>
      <c r="I101" s="2"/>
    </row>
    <row r="102" spans="1:9" ht="16">
      <c r="A102" s="2" t="str">
        <f>IF('Site Walkthrough'!F103="No",'Site Walkthrough'!A103,"")</f>
        <v/>
      </c>
      <c r="B102" s="2" t="str">
        <f>IF(A102="","",'Site Walkthrough'!B103)</f>
        <v/>
      </c>
      <c r="C102" s="2" t="str">
        <f>IF(A102="","",'Site Walkthrough'!D103)</f>
        <v/>
      </c>
      <c r="D102" s="2" t="str">
        <f>IF(A102="","",'Site Walkthrough'!E103)</f>
        <v/>
      </c>
      <c r="E102" s="2" t="str">
        <f>IF(A102="","",'Site Walkthrough'!I103)</f>
        <v/>
      </c>
      <c r="F102" s="2"/>
      <c r="G102" s="2"/>
      <c r="H102" s="2"/>
      <c r="I102" s="2"/>
    </row>
    <row r="103" spans="1:9" ht="16">
      <c r="A103" s="2" t="str">
        <f>IF('Site Walkthrough'!F104="No",'Site Walkthrough'!A104,"")</f>
        <v/>
      </c>
      <c r="B103" s="2" t="str">
        <f>IF(A103="","",'Site Walkthrough'!B104)</f>
        <v/>
      </c>
      <c r="C103" s="2" t="str">
        <f>IF(A103="","",'Site Walkthrough'!D104)</f>
        <v/>
      </c>
      <c r="D103" s="2" t="str">
        <f>IF(A103="","",'Site Walkthrough'!E104)</f>
        <v/>
      </c>
      <c r="E103" s="2" t="str">
        <f>IF(A103="","",'Site Walkthrough'!I104)</f>
        <v/>
      </c>
      <c r="F103" s="2"/>
      <c r="G103" s="2"/>
      <c r="H103" s="2"/>
      <c r="I103" s="2"/>
    </row>
  </sheetData>
  <mergeCells count="1">
    <mergeCell ref="A1:I1"/>
  </mergeCells>
  <conditionalFormatting sqref="D4:D103">
    <cfRule type="expression" dxfId="2" priority="1">
      <formula>D4="Critical"</formula>
    </cfRule>
    <cfRule type="expression" dxfId="1" priority="2">
      <formula>D4="High"</formula>
    </cfRule>
  </conditionalFormatting>
  <conditionalFormatting sqref="H4:H103">
    <cfRule type="expression" dxfId="0" priority="3">
      <formula>H4="Complete"</formula>
    </cfRule>
  </conditionalFormatting>
  <dataValidations count="1">
    <dataValidation type="list" sqref="H4:H103" xr:uid="{00000000-0002-0000-0100-000000000000}">
      <formula1>"Open,In Progress,Complete"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"/>
  <sheetViews>
    <sheetView workbookViewId="0"/>
  </sheetViews>
  <sheetFormatPr baseColWidth="10" defaultColWidth="8.83203125" defaultRowHeight="15"/>
  <cols>
    <col min="1" max="4" width="28" customWidth="1"/>
    <col min="5" max="5" width="55" customWidth="1"/>
  </cols>
  <sheetData>
    <row r="1" spans="1:8" ht="21">
      <c r="A1" s="5" t="s">
        <v>281</v>
      </c>
      <c r="B1" s="5"/>
      <c r="C1" s="5"/>
      <c r="D1" s="5"/>
      <c r="E1" s="5"/>
      <c r="F1" s="5"/>
      <c r="G1" s="5"/>
      <c r="H1" s="5"/>
    </row>
    <row r="3" spans="1:8" ht="16">
      <c r="A3" s="1" t="s">
        <v>282</v>
      </c>
      <c r="B3" s="1" t="s">
        <v>283</v>
      </c>
      <c r="D3" s="1" t="s">
        <v>284</v>
      </c>
      <c r="E3" s="1" t="s">
        <v>285</v>
      </c>
    </row>
    <row r="4" spans="1:8" ht="32">
      <c r="A4" t="s">
        <v>286</v>
      </c>
      <c r="B4" s="3">
        <f>IFERROR(SUM('Site Walkthrough'!G5:G104)/SUMPRODUCT(('Site Walkthrough'!F5:F104&lt;&gt;"N/A")*('Site Walkthrough'!F5:F104&lt;&gt;"")*(IF('Site Walkthrough'!E5:E104="Critical",4,IF('Site Walkthrough'!E5:E104="High",3,IF('Site Walkthrough'!E5:E104="Medium",2,1))))),0)</f>
        <v>0</v>
      </c>
      <c r="D4" t="s">
        <v>287</v>
      </c>
      <c r="E4" s="2" t="s">
        <v>288</v>
      </c>
    </row>
    <row r="5" spans="1:8" ht="32">
      <c r="A5" t="s">
        <v>289</v>
      </c>
      <c r="B5">
        <f>COUNTIFS('Site Walkthrough'!E5:E104,"Critical",'Site Walkthrough'!F5:F104,"No")</f>
        <v>0</v>
      </c>
      <c r="D5" t="s">
        <v>290</v>
      </c>
      <c r="E5" s="2" t="s">
        <v>291</v>
      </c>
    </row>
    <row r="6" spans="1:8" ht="32">
      <c r="A6" t="s">
        <v>292</v>
      </c>
      <c r="B6">
        <f>COUNTIFS('Site Walkthrough'!E5:E104,"High",'Site Walkthrough'!F5:F104,"No")</f>
        <v>0</v>
      </c>
      <c r="D6" t="s">
        <v>293</v>
      </c>
      <c r="E6" s="2" t="s">
        <v>294</v>
      </c>
    </row>
    <row r="7" spans="1:8" ht="32">
      <c r="A7" t="s">
        <v>295</v>
      </c>
      <c r="B7">
        <f>COUNTIF('Site Walkthrough'!F5:F104,"No")</f>
        <v>0</v>
      </c>
      <c r="D7" t="s">
        <v>296</v>
      </c>
      <c r="E7" s="2" t="s">
        <v>297</v>
      </c>
    </row>
    <row r="8" spans="1:8">
      <c r="A8" t="s">
        <v>298</v>
      </c>
      <c r="B8">
        <f>COUNTIF('Site Walkthrough'!F5:F104,"Yes")+COUNTIF('Site Walkthrough'!F5:F104,"No")+COUNTIF('Site Walkthrough'!F5:F104,"N/A")</f>
        <v>0</v>
      </c>
    </row>
    <row r="9" spans="1:8" ht="16">
      <c r="A9" t="s">
        <v>299</v>
      </c>
      <c r="B9" s="2" t="str">
        <f>IF(B8=0,"Not yet assessed",IF(B5&gt;0,"Critical actions identified",IF(B4&gt;=0.9,"Good readiness",IF(B4&gt;=0.75,"Improvement required",IF(B4&gt;=0.5,"Significant gaps","Major compliance gaps")))))</f>
        <v>Not yet assessed</v>
      </c>
    </row>
    <row r="11" spans="1:8" ht="16">
      <c r="A11" s="1" t="s">
        <v>2</v>
      </c>
      <c r="B11" s="1" t="s">
        <v>300</v>
      </c>
      <c r="C11" s="1" t="s">
        <v>301</v>
      </c>
      <c r="D11" s="1" t="s">
        <v>302</v>
      </c>
    </row>
    <row r="12" spans="1:8">
      <c r="A12" t="s">
        <v>11</v>
      </c>
      <c r="B12">
        <f>COUNTIFS('Site Walkthrough'!B$5:B$104,A12,'Site Walkthrough'!F$5:F$104,"Yes")+COUNTIFS('Site Walkthrough'!B$5:B$104,A12,'Site Walkthrough'!F$5:F$104,"No")</f>
        <v>0</v>
      </c>
      <c r="C12">
        <f>COUNTIFS('Site Walkthrough'!B$5:B$104,A12,'Site Walkthrough'!F$5:F$104,"Yes")</f>
        <v>0</v>
      </c>
      <c r="D12" s="3">
        <f t="shared" ref="D12:D33" si="0">IFERROR(C12/B12,0)</f>
        <v>0</v>
      </c>
    </row>
    <row r="13" spans="1:8">
      <c r="A13" t="s">
        <v>39</v>
      </c>
      <c r="B13">
        <f>COUNTIFS('Site Walkthrough'!B$5:B$104,A13,'Site Walkthrough'!F$5:F$104,"Yes")+COUNTIFS('Site Walkthrough'!B$5:B$104,A13,'Site Walkthrough'!F$5:F$104,"No")</f>
        <v>0</v>
      </c>
      <c r="C13">
        <f>COUNTIFS('Site Walkthrough'!B$5:B$104,A13,'Site Walkthrough'!F$5:F$104,"Yes")</f>
        <v>0</v>
      </c>
      <c r="D13" s="3">
        <f t="shared" si="0"/>
        <v>0</v>
      </c>
    </row>
    <row r="14" spans="1:8">
      <c r="A14" t="s">
        <v>59</v>
      </c>
      <c r="B14">
        <f>COUNTIFS('Site Walkthrough'!B$5:B$104,A14,'Site Walkthrough'!F$5:F$104,"Yes")+COUNTIFS('Site Walkthrough'!B$5:B$104,A14,'Site Walkthrough'!F$5:F$104,"No")</f>
        <v>0</v>
      </c>
      <c r="C14">
        <f>COUNTIFS('Site Walkthrough'!B$5:B$104,A14,'Site Walkthrough'!F$5:F$104,"Yes")</f>
        <v>0</v>
      </c>
      <c r="D14" s="3">
        <f t="shared" si="0"/>
        <v>0</v>
      </c>
    </row>
    <row r="15" spans="1:8">
      <c r="A15" t="s">
        <v>68</v>
      </c>
      <c r="B15">
        <f>COUNTIFS('Site Walkthrough'!B$5:B$104,A15,'Site Walkthrough'!F$5:F$104,"Yes")+COUNTIFS('Site Walkthrough'!B$5:B$104,A15,'Site Walkthrough'!F$5:F$104,"No")</f>
        <v>0</v>
      </c>
      <c r="C15">
        <f>COUNTIFS('Site Walkthrough'!B$5:B$104,A15,'Site Walkthrough'!F$5:F$104,"Yes")</f>
        <v>0</v>
      </c>
      <c r="D15" s="3">
        <f t="shared" si="0"/>
        <v>0</v>
      </c>
    </row>
    <row r="16" spans="1:8">
      <c r="A16" t="s">
        <v>79</v>
      </c>
      <c r="B16">
        <f>COUNTIFS('Site Walkthrough'!B$5:B$104,A16,'Site Walkthrough'!F$5:F$104,"Yes")+COUNTIFS('Site Walkthrough'!B$5:B$104,A16,'Site Walkthrough'!F$5:F$104,"No")</f>
        <v>0</v>
      </c>
      <c r="C16">
        <f>COUNTIFS('Site Walkthrough'!B$5:B$104,A16,'Site Walkthrough'!F$5:F$104,"Yes")</f>
        <v>0</v>
      </c>
      <c r="D16" s="3">
        <f t="shared" si="0"/>
        <v>0</v>
      </c>
    </row>
    <row r="17" spans="1:4">
      <c r="A17" t="s">
        <v>89</v>
      </c>
      <c r="B17">
        <f>COUNTIFS('Site Walkthrough'!B$5:B$104,A17,'Site Walkthrough'!F$5:F$104,"Yes")+COUNTIFS('Site Walkthrough'!B$5:B$104,A17,'Site Walkthrough'!F$5:F$104,"No")</f>
        <v>0</v>
      </c>
      <c r="C17">
        <f>COUNTIFS('Site Walkthrough'!B$5:B$104,A17,'Site Walkthrough'!F$5:F$104,"Yes")</f>
        <v>0</v>
      </c>
      <c r="D17" s="3">
        <f t="shared" si="0"/>
        <v>0</v>
      </c>
    </row>
    <row r="18" spans="1:4">
      <c r="A18" t="s">
        <v>100</v>
      </c>
      <c r="B18">
        <f>COUNTIFS('Site Walkthrough'!B$5:B$104,A18,'Site Walkthrough'!F$5:F$104,"Yes")+COUNTIFS('Site Walkthrough'!B$5:B$104,A18,'Site Walkthrough'!F$5:F$104,"No")</f>
        <v>0</v>
      </c>
      <c r="C18">
        <f>COUNTIFS('Site Walkthrough'!B$5:B$104,A18,'Site Walkthrough'!F$5:F$104,"Yes")</f>
        <v>0</v>
      </c>
      <c r="D18" s="3">
        <f t="shared" si="0"/>
        <v>0</v>
      </c>
    </row>
    <row r="19" spans="1:4">
      <c r="A19" t="s">
        <v>113</v>
      </c>
      <c r="B19">
        <f>COUNTIFS('Site Walkthrough'!B$5:B$104,A19,'Site Walkthrough'!F$5:F$104,"Yes")+COUNTIFS('Site Walkthrough'!B$5:B$104,A19,'Site Walkthrough'!F$5:F$104,"No")</f>
        <v>0</v>
      </c>
      <c r="C19">
        <f>COUNTIFS('Site Walkthrough'!B$5:B$104,A19,'Site Walkthrough'!F$5:F$104,"Yes")</f>
        <v>0</v>
      </c>
      <c r="D19" s="3">
        <f t="shared" si="0"/>
        <v>0</v>
      </c>
    </row>
    <row r="20" spans="1:4">
      <c r="A20" t="s">
        <v>124</v>
      </c>
      <c r="B20">
        <f>COUNTIFS('Site Walkthrough'!B$5:B$104,A20,'Site Walkthrough'!F$5:F$104,"Yes")+COUNTIFS('Site Walkthrough'!B$5:B$104,A20,'Site Walkthrough'!F$5:F$104,"No")</f>
        <v>0</v>
      </c>
      <c r="C20">
        <f>COUNTIFS('Site Walkthrough'!B$5:B$104,A20,'Site Walkthrough'!F$5:F$104,"Yes")</f>
        <v>0</v>
      </c>
      <c r="D20" s="3">
        <f t="shared" si="0"/>
        <v>0</v>
      </c>
    </row>
    <row r="21" spans="1:4">
      <c r="A21" t="s">
        <v>137</v>
      </c>
      <c r="B21">
        <f>COUNTIFS('Site Walkthrough'!B$5:B$104,A21,'Site Walkthrough'!F$5:F$104,"Yes")+COUNTIFS('Site Walkthrough'!B$5:B$104,A21,'Site Walkthrough'!F$5:F$104,"No")</f>
        <v>0</v>
      </c>
      <c r="C21">
        <f>COUNTIFS('Site Walkthrough'!B$5:B$104,A21,'Site Walkthrough'!F$5:F$104,"Yes")</f>
        <v>0</v>
      </c>
      <c r="D21" s="3">
        <f t="shared" si="0"/>
        <v>0</v>
      </c>
    </row>
    <row r="22" spans="1:4">
      <c r="A22" t="s">
        <v>154</v>
      </c>
      <c r="B22">
        <f>COUNTIFS('Site Walkthrough'!B$5:B$104,A22,'Site Walkthrough'!F$5:F$104,"Yes")+COUNTIFS('Site Walkthrough'!B$5:B$104,A22,'Site Walkthrough'!F$5:F$104,"No")</f>
        <v>0</v>
      </c>
      <c r="C22">
        <f>COUNTIFS('Site Walkthrough'!B$5:B$104,A22,'Site Walkthrough'!F$5:F$104,"Yes")</f>
        <v>0</v>
      </c>
      <c r="D22" s="3">
        <f t="shared" si="0"/>
        <v>0</v>
      </c>
    </row>
    <row r="23" spans="1:4">
      <c r="A23" t="s">
        <v>169</v>
      </c>
      <c r="B23">
        <f>COUNTIFS('Site Walkthrough'!B$5:B$104,A23,'Site Walkthrough'!F$5:F$104,"Yes")+COUNTIFS('Site Walkthrough'!B$5:B$104,A23,'Site Walkthrough'!F$5:F$104,"No")</f>
        <v>0</v>
      </c>
      <c r="C23">
        <f>COUNTIFS('Site Walkthrough'!B$5:B$104,A23,'Site Walkthrough'!F$5:F$104,"Yes")</f>
        <v>0</v>
      </c>
      <c r="D23" s="3">
        <f t="shared" si="0"/>
        <v>0</v>
      </c>
    </row>
    <row r="24" spans="1:4">
      <c r="A24" t="s">
        <v>177</v>
      </c>
      <c r="B24">
        <f>COUNTIFS('Site Walkthrough'!B$5:B$104,A24,'Site Walkthrough'!F$5:F$104,"Yes")+COUNTIFS('Site Walkthrough'!B$5:B$104,A24,'Site Walkthrough'!F$5:F$104,"No")</f>
        <v>0</v>
      </c>
      <c r="C24">
        <f>COUNTIFS('Site Walkthrough'!B$5:B$104,A24,'Site Walkthrough'!F$5:F$104,"Yes")</f>
        <v>0</v>
      </c>
      <c r="D24" s="3">
        <f t="shared" si="0"/>
        <v>0</v>
      </c>
    </row>
    <row r="25" spans="1:4">
      <c r="A25" t="s">
        <v>183</v>
      </c>
      <c r="B25">
        <f>COUNTIFS('Site Walkthrough'!B$5:B$104,A25,'Site Walkthrough'!F$5:F$104,"Yes")+COUNTIFS('Site Walkthrough'!B$5:B$104,A25,'Site Walkthrough'!F$5:F$104,"No")</f>
        <v>0</v>
      </c>
      <c r="C25">
        <f>COUNTIFS('Site Walkthrough'!B$5:B$104,A25,'Site Walkthrough'!F$5:F$104,"Yes")</f>
        <v>0</v>
      </c>
      <c r="D25" s="3">
        <f t="shared" si="0"/>
        <v>0</v>
      </c>
    </row>
    <row r="26" spans="1:4">
      <c r="A26" t="s">
        <v>190</v>
      </c>
      <c r="B26">
        <f>COUNTIFS('Site Walkthrough'!B$5:B$104,A26,'Site Walkthrough'!F$5:F$104,"Yes")+COUNTIFS('Site Walkthrough'!B$5:B$104,A26,'Site Walkthrough'!F$5:F$104,"No")</f>
        <v>0</v>
      </c>
      <c r="C26">
        <f>COUNTIFS('Site Walkthrough'!B$5:B$104,A26,'Site Walkthrough'!F$5:F$104,"Yes")</f>
        <v>0</v>
      </c>
      <c r="D26" s="3">
        <f t="shared" si="0"/>
        <v>0</v>
      </c>
    </row>
    <row r="27" spans="1:4">
      <c r="A27" t="s">
        <v>206</v>
      </c>
      <c r="B27">
        <f>COUNTIFS('Site Walkthrough'!B$5:B$104,A27,'Site Walkthrough'!F$5:F$104,"Yes")+COUNTIFS('Site Walkthrough'!B$5:B$104,A27,'Site Walkthrough'!F$5:F$104,"No")</f>
        <v>0</v>
      </c>
      <c r="C27">
        <f>COUNTIFS('Site Walkthrough'!B$5:B$104,A27,'Site Walkthrough'!F$5:F$104,"Yes")</f>
        <v>0</v>
      </c>
      <c r="D27" s="3">
        <f t="shared" si="0"/>
        <v>0</v>
      </c>
    </row>
    <row r="28" spans="1:4">
      <c r="A28" t="s">
        <v>219</v>
      </c>
      <c r="B28">
        <f>COUNTIFS('Site Walkthrough'!B$5:B$104,A28,'Site Walkthrough'!F$5:F$104,"Yes")+COUNTIFS('Site Walkthrough'!B$5:B$104,A28,'Site Walkthrough'!F$5:F$104,"No")</f>
        <v>0</v>
      </c>
      <c r="C28">
        <f>COUNTIFS('Site Walkthrough'!B$5:B$104,A28,'Site Walkthrough'!F$5:F$104,"Yes")</f>
        <v>0</v>
      </c>
      <c r="D28" s="3">
        <f t="shared" si="0"/>
        <v>0</v>
      </c>
    </row>
    <row r="29" spans="1:4">
      <c r="A29" t="s">
        <v>228</v>
      </c>
      <c r="B29">
        <f>COUNTIFS('Site Walkthrough'!B$5:B$104,A29,'Site Walkthrough'!F$5:F$104,"Yes")+COUNTIFS('Site Walkthrough'!B$5:B$104,A29,'Site Walkthrough'!F$5:F$104,"No")</f>
        <v>0</v>
      </c>
      <c r="C29">
        <f>COUNTIFS('Site Walkthrough'!B$5:B$104,A29,'Site Walkthrough'!F$5:F$104,"Yes")</f>
        <v>0</v>
      </c>
      <c r="D29" s="3">
        <f t="shared" si="0"/>
        <v>0</v>
      </c>
    </row>
    <row r="30" spans="1:4">
      <c r="A30" t="s">
        <v>238</v>
      </c>
      <c r="B30">
        <f>COUNTIFS('Site Walkthrough'!B$5:B$104,A30,'Site Walkthrough'!F$5:F$104,"Yes")+COUNTIFS('Site Walkthrough'!B$5:B$104,A30,'Site Walkthrough'!F$5:F$104,"No")</f>
        <v>0</v>
      </c>
      <c r="C30">
        <f>COUNTIFS('Site Walkthrough'!B$5:B$104,A30,'Site Walkthrough'!F$5:F$104,"Yes")</f>
        <v>0</v>
      </c>
      <c r="D30" s="3">
        <f t="shared" si="0"/>
        <v>0</v>
      </c>
    </row>
    <row r="31" spans="1:4">
      <c r="A31" t="s">
        <v>245</v>
      </c>
      <c r="B31">
        <f>COUNTIFS('Site Walkthrough'!B$5:B$104,A31,'Site Walkthrough'!F$5:F$104,"Yes")+COUNTIFS('Site Walkthrough'!B$5:B$104,A31,'Site Walkthrough'!F$5:F$104,"No")</f>
        <v>0</v>
      </c>
      <c r="C31">
        <f>COUNTIFS('Site Walkthrough'!B$5:B$104,A31,'Site Walkthrough'!F$5:F$104,"Yes")</f>
        <v>0</v>
      </c>
      <c r="D31" s="3">
        <f t="shared" si="0"/>
        <v>0</v>
      </c>
    </row>
    <row r="32" spans="1:4">
      <c r="A32" t="s">
        <v>260</v>
      </c>
      <c r="B32">
        <f>COUNTIFS('Site Walkthrough'!B$5:B$104,A32,'Site Walkthrough'!F$5:F$104,"Yes")+COUNTIFS('Site Walkthrough'!B$5:B$104,A32,'Site Walkthrough'!F$5:F$104,"No")</f>
        <v>0</v>
      </c>
      <c r="C32">
        <f>COUNTIFS('Site Walkthrough'!B$5:B$104,A32,'Site Walkthrough'!F$5:F$104,"Yes")</f>
        <v>0</v>
      </c>
      <c r="D32" s="3">
        <f t="shared" si="0"/>
        <v>0</v>
      </c>
    </row>
    <row r="33" spans="1:4">
      <c r="A33" t="s">
        <v>266</v>
      </c>
      <c r="B33">
        <f>COUNTIFS('Site Walkthrough'!B$5:B$104,A33,'Site Walkthrough'!F$5:F$104,"Yes")+COUNTIFS('Site Walkthrough'!B$5:B$104,A33,'Site Walkthrough'!F$5:F$104,"No")</f>
        <v>0</v>
      </c>
      <c r="C33">
        <f>COUNTIFS('Site Walkthrough'!B$5:B$104,A33,'Site Walkthrough'!F$5:F$104,"Yes")</f>
        <v>0</v>
      </c>
      <c r="D33" s="3">
        <f t="shared" si="0"/>
        <v>0</v>
      </c>
    </row>
  </sheetData>
  <mergeCells count="1">
    <mergeCell ref="A1:H1"/>
  </mergeCells>
  <conditionalFormatting sqref="D12:D33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/>
  </sheetViews>
  <sheetFormatPr baseColWidth="10" defaultColWidth="8.83203125" defaultRowHeight="15"/>
  <cols>
    <col min="1" max="1" width="24" customWidth="1"/>
    <col min="2" max="2" width="90" customWidth="1"/>
  </cols>
  <sheetData>
    <row r="1" spans="1:4" ht="21">
      <c r="A1" s="5" t="s">
        <v>303</v>
      </c>
      <c r="B1" s="5"/>
      <c r="C1" s="5"/>
      <c r="D1" s="5"/>
    </row>
    <row r="3" spans="1:4" ht="16">
      <c r="A3" s="1" t="s">
        <v>304</v>
      </c>
      <c r="B3" s="1" t="s">
        <v>305</v>
      </c>
    </row>
    <row r="4" spans="1:4" ht="16">
      <c r="A4" s="2" t="s">
        <v>306</v>
      </c>
      <c r="B4" s="2" t="s">
        <v>307</v>
      </c>
    </row>
    <row r="5" spans="1:4" ht="16">
      <c r="A5" s="2" t="s">
        <v>308</v>
      </c>
      <c r="B5" s="2" t="s">
        <v>309</v>
      </c>
    </row>
    <row r="6" spans="1:4" ht="32">
      <c r="A6" s="2" t="s">
        <v>289</v>
      </c>
      <c r="B6" s="2" t="s">
        <v>310</v>
      </c>
    </row>
    <row r="7" spans="1:4" ht="32">
      <c r="A7" s="2" t="s">
        <v>311</v>
      </c>
      <c r="B7" s="2" t="s">
        <v>312</v>
      </c>
    </row>
    <row r="8" spans="1:4" ht="32">
      <c r="A8" s="2" t="s">
        <v>313</v>
      </c>
      <c r="B8" s="2" t="s">
        <v>314</v>
      </c>
    </row>
    <row r="9" spans="1:4" ht="32">
      <c r="A9" s="2" t="s">
        <v>315</v>
      </c>
      <c r="B9" s="2" t="s">
        <v>316</v>
      </c>
    </row>
    <row r="10" spans="1:4" ht="32">
      <c r="A10" s="2" t="s">
        <v>317</v>
      </c>
      <c r="B10" s="2" t="s">
        <v>318</v>
      </c>
    </row>
    <row r="11" spans="1:4" ht="16">
      <c r="A11" s="2" t="s">
        <v>319</v>
      </c>
      <c r="B11" s="2" t="s">
        <v>320</v>
      </c>
    </row>
    <row r="12" spans="1:4" ht="16">
      <c r="A12" s="2" t="s">
        <v>321</v>
      </c>
      <c r="B12" s="2" t="s">
        <v>322</v>
      </c>
    </row>
    <row r="14" spans="1:4" ht="16">
      <c r="A14" s="1" t="s">
        <v>323</v>
      </c>
      <c r="B14" s="1" t="s">
        <v>324</v>
      </c>
    </row>
    <row r="15" spans="1:4">
      <c r="A15" t="s">
        <v>325</v>
      </c>
      <c r="B15" t="s">
        <v>326</v>
      </c>
    </row>
    <row r="16" spans="1:4">
      <c r="A16" t="s">
        <v>327</v>
      </c>
      <c r="B16" t="s">
        <v>328</v>
      </c>
    </row>
    <row r="17" spans="1:2">
      <c r="A17" t="s">
        <v>329</v>
      </c>
      <c r="B17" t="s">
        <v>257</v>
      </c>
    </row>
    <row r="18" spans="1:2">
      <c r="A18" t="s">
        <v>330</v>
      </c>
      <c r="B18" t="s">
        <v>331</v>
      </c>
    </row>
    <row r="19" spans="1:2">
      <c r="A19" t="s">
        <v>332</v>
      </c>
      <c r="B19" t="s">
        <v>333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"/>
  <sheetViews>
    <sheetView workbookViewId="0"/>
  </sheetViews>
  <sheetFormatPr baseColWidth="10" defaultColWidth="8.83203125" defaultRowHeight="15"/>
  <sheetData>
    <row r="1" spans="1:6">
      <c r="A1" t="s">
        <v>6</v>
      </c>
      <c r="B1" t="s">
        <v>275</v>
      </c>
      <c r="C1" t="s">
        <v>334</v>
      </c>
      <c r="D1" t="s">
        <v>335</v>
      </c>
      <c r="F1" s="4" t="s">
        <v>336</v>
      </c>
    </row>
    <row r="2" spans="1:6">
      <c r="A2" t="s">
        <v>301</v>
      </c>
      <c r="B2" t="s">
        <v>21</v>
      </c>
      <c r="C2">
        <v>4</v>
      </c>
      <c r="D2" t="s">
        <v>337</v>
      </c>
    </row>
    <row r="3" spans="1:6">
      <c r="A3" t="s">
        <v>338</v>
      </c>
      <c r="B3" t="s">
        <v>14</v>
      </c>
      <c r="C3">
        <v>3</v>
      </c>
      <c r="D3" t="s">
        <v>339</v>
      </c>
    </row>
    <row r="4" spans="1:6">
      <c r="A4" t="s">
        <v>340</v>
      </c>
      <c r="B4" t="s">
        <v>18</v>
      </c>
      <c r="C4">
        <v>2</v>
      </c>
      <c r="D4" t="s">
        <v>341</v>
      </c>
    </row>
    <row r="5" spans="1:6">
      <c r="B5" t="s">
        <v>342</v>
      </c>
      <c r="C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Site Walkthrough</vt:lpstr>
      <vt:lpstr>Action Plan</vt:lpstr>
      <vt:lpstr>Dashboard</vt:lpstr>
      <vt:lpstr>Guidance</vt:lpstr>
      <vt:lpstr>Lists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www.cqcconsultancy.net</dc:creator>
  <cp:keywords/>
  <dc:description/>
  <cp:lastModifiedBy>CQC Consultancy</cp:lastModifiedBy>
  <dcterms:modified xsi:type="dcterms:W3CDTF">2026-09-29T15:15:53Z</dcterms:modified>
  <cp:category/>
</cp:coreProperties>
</file>